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illamilv\OneDrive - Florida Department of Health\Injury Page Update 2015-2018\3. Injury Hospitalizations to County Residents (2000-2018)\"/>
    </mc:Choice>
  </mc:AlternateContent>
  <xr:revisionPtr revIDLastSave="7" documentId="13_ncr:1_{3611E8C9-FE2A-49CE-83C0-3C8323894E3D}" xr6:coauthVersionLast="40" xr6:coauthVersionMax="40" xr10:uidLastSave="{0FEECEFB-B3C2-4366-9965-DF4F7CB00939}"/>
  <bookViews>
    <workbookView xWindow="2160" yWindow="8385" windowWidth="21600" windowHeight="11385" tabRatio="599" xr2:uid="{00000000-000D-0000-FFFF-FFFF00000000}"/>
  </bookViews>
  <sheets>
    <sheet name="2018" sheetId="37" r:id="rId1"/>
    <sheet name="2017" sheetId="36" r:id="rId2"/>
    <sheet name="2016" sheetId="35" r:id="rId3"/>
    <sheet name="2014" sheetId="32" r:id="rId4"/>
    <sheet name="2013" sheetId="31" r:id="rId5"/>
    <sheet name="2012" sheetId="30" r:id="rId6"/>
    <sheet name="2011" sheetId="29" r:id="rId7"/>
    <sheet name="2010" sheetId="22" r:id="rId8"/>
    <sheet name="2009" sheetId="28" r:id="rId9"/>
    <sheet name="2008" sheetId="21" r:id="rId10"/>
    <sheet name="2007" sheetId="20" r:id="rId11"/>
    <sheet name="2006" sheetId="19" r:id="rId12"/>
    <sheet name="2005" sheetId="18" r:id="rId13"/>
    <sheet name="2004" sheetId="27" r:id="rId14"/>
    <sheet name="2003" sheetId="26" r:id="rId15"/>
    <sheet name="2002" sheetId="25" r:id="rId16"/>
    <sheet name="2001" sheetId="24" r:id="rId17"/>
    <sheet name="2000" sheetId="23" r:id="rId18"/>
    <sheet name="ESRI_MAPINFO_SHEET" sheetId="33" state="veryHidden" r:id="rId19"/>
  </sheets>
  <definedNames>
    <definedName name="_xlnm.Print_Area" localSheetId="17">'2000'!$A$1:$I$85</definedName>
    <definedName name="_xlnm.Print_Area" localSheetId="16">'2001'!$A$1:$I$85</definedName>
    <definedName name="_xlnm.Print_Area" localSheetId="15">'2002'!$A$1:$I$85</definedName>
    <definedName name="_xlnm.Print_Area" localSheetId="14">'2003'!$A$1:$I$85</definedName>
    <definedName name="_xlnm.Print_Area" localSheetId="13">'2004'!$A$1:$I$85</definedName>
    <definedName name="_xlnm.Print_Area" localSheetId="12">'2005'!$A$1:$I$85</definedName>
    <definedName name="_xlnm.Print_Area" localSheetId="11">'2006'!$A$1:$I$85</definedName>
    <definedName name="_xlnm.Print_Area" localSheetId="10">'2007'!$A$1:$I$85</definedName>
    <definedName name="_xlnm.Print_Area" localSheetId="9">'2008'!$A$1:$I$85</definedName>
    <definedName name="_xlnm.Print_Area" localSheetId="7">'2010'!$A$1:$I$76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37" l="1"/>
  <c r="I52" i="36"/>
  <c r="I52" i="35"/>
  <c r="C36" i="35" l="1"/>
  <c r="C35" i="35" s="1"/>
  <c r="D36" i="35"/>
  <c r="D35" i="35" s="1"/>
  <c r="E36" i="35"/>
  <c r="E35" i="35" s="1"/>
  <c r="F36" i="35"/>
  <c r="F35" i="35" s="1"/>
  <c r="G36" i="35"/>
  <c r="G35" i="35" s="1"/>
  <c r="B36" i="35"/>
  <c r="B35" i="35" s="1"/>
  <c r="C36" i="36"/>
  <c r="D36" i="36"/>
  <c r="E36" i="36"/>
  <c r="F36" i="36"/>
  <c r="G36" i="36"/>
  <c r="B36" i="36"/>
  <c r="C36" i="37" l="1"/>
  <c r="D36" i="37"/>
  <c r="E36" i="37"/>
  <c r="F36" i="37"/>
  <c r="G36" i="37"/>
  <c r="B36" i="37"/>
  <c r="H40" i="37" l="1"/>
  <c r="I40" i="37" s="1"/>
  <c r="G47" i="37" l="1"/>
  <c r="F47" i="37"/>
  <c r="E47" i="37"/>
  <c r="D47" i="37"/>
  <c r="C47" i="37"/>
  <c r="B47" i="37"/>
  <c r="H68" i="37"/>
  <c r="I68" i="37" s="1"/>
  <c r="H67" i="37"/>
  <c r="I67" i="37" s="1"/>
  <c r="H66" i="37"/>
  <c r="I66" i="37" s="1"/>
  <c r="H65" i="37"/>
  <c r="I65" i="37" s="1"/>
  <c r="G64" i="37"/>
  <c r="F64" i="37"/>
  <c r="E64" i="37"/>
  <c r="D64" i="37"/>
  <c r="C64" i="37"/>
  <c r="B64" i="37"/>
  <c r="H63" i="37"/>
  <c r="I63" i="37" s="1"/>
  <c r="H62" i="37"/>
  <c r="I62" i="37" s="1"/>
  <c r="H61" i="37"/>
  <c r="I61" i="37" s="1"/>
  <c r="H60" i="37"/>
  <c r="I60" i="37" s="1"/>
  <c r="G59" i="37"/>
  <c r="F59" i="37"/>
  <c r="E59" i="37"/>
  <c r="D59" i="37"/>
  <c r="C59" i="37"/>
  <c r="B59" i="37"/>
  <c r="H58" i="37"/>
  <c r="I58" i="37" s="1"/>
  <c r="H57" i="37"/>
  <c r="I57" i="37" s="1"/>
  <c r="H56" i="37"/>
  <c r="I56" i="37" s="1"/>
  <c r="H55" i="37"/>
  <c r="I55" i="37" s="1"/>
  <c r="G54" i="37"/>
  <c r="F54" i="37"/>
  <c r="E54" i="37"/>
  <c r="D54" i="37"/>
  <c r="C54" i="37"/>
  <c r="B54" i="37"/>
  <c r="H53" i="37"/>
  <c r="I53" i="37" s="1"/>
  <c r="H51" i="37"/>
  <c r="I51" i="37" s="1"/>
  <c r="H50" i="37"/>
  <c r="I50" i="37" s="1"/>
  <c r="H49" i="37"/>
  <c r="I49" i="37" s="1"/>
  <c r="H48" i="37"/>
  <c r="I48" i="37" s="1"/>
  <c r="H46" i="37"/>
  <c r="I46" i="37" s="1"/>
  <c r="H45" i="37"/>
  <c r="I45" i="37" s="1"/>
  <c r="H44" i="37"/>
  <c r="I44" i="37" s="1"/>
  <c r="H43" i="37"/>
  <c r="I43" i="37" s="1"/>
  <c r="H42" i="37"/>
  <c r="I42" i="37" s="1"/>
  <c r="H41" i="37"/>
  <c r="I41" i="37" s="1"/>
  <c r="H39" i="37"/>
  <c r="I39" i="37" s="1"/>
  <c r="H38" i="37"/>
  <c r="I38" i="37" s="1"/>
  <c r="H37" i="37"/>
  <c r="I37" i="37" s="1"/>
  <c r="H36" i="37"/>
  <c r="I36" i="37" s="1"/>
  <c r="G35" i="37"/>
  <c r="F35" i="37"/>
  <c r="E35" i="37"/>
  <c r="D35" i="37"/>
  <c r="C35" i="37"/>
  <c r="B35" i="37"/>
  <c r="H34" i="37"/>
  <c r="I34" i="37" s="1"/>
  <c r="H33" i="37"/>
  <c r="I33" i="37" s="1"/>
  <c r="H32" i="37"/>
  <c r="I32" i="37" s="1"/>
  <c r="H31" i="37"/>
  <c r="I31" i="37" s="1"/>
  <c r="H30" i="37"/>
  <c r="I30" i="37" s="1"/>
  <c r="G29" i="37"/>
  <c r="F29" i="37"/>
  <c r="E29" i="37"/>
  <c r="D29" i="37"/>
  <c r="C29" i="37"/>
  <c r="B29" i="37"/>
  <c r="H28" i="37"/>
  <c r="I28" i="37" s="1"/>
  <c r="H27" i="37"/>
  <c r="I27" i="37" s="1"/>
  <c r="H26" i="37"/>
  <c r="I26" i="37" s="1"/>
  <c r="H25" i="37"/>
  <c r="I25" i="37" s="1"/>
  <c r="G24" i="37"/>
  <c r="F24" i="37"/>
  <c r="E24" i="37"/>
  <c r="D24" i="37"/>
  <c r="C24" i="37"/>
  <c r="B24" i="37"/>
  <c r="H23" i="37"/>
  <c r="I23" i="37" s="1"/>
  <c r="H22" i="37"/>
  <c r="I22" i="37" s="1"/>
  <c r="H21" i="37"/>
  <c r="I21" i="37" s="1"/>
  <c r="H20" i="37"/>
  <c r="I20" i="37" s="1"/>
  <c r="G19" i="37"/>
  <c r="F19" i="37"/>
  <c r="E19" i="37"/>
  <c r="D19" i="37"/>
  <c r="C19" i="37"/>
  <c r="B19" i="37"/>
  <c r="H18" i="37"/>
  <c r="I18" i="37" s="1"/>
  <c r="H17" i="37"/>
  <c r="I17" i="37" s="1"/>
  <c r="H16" i="37"/>
  <c r="I16" i="37" s="1"/>
  <c r="H15" i="37"/>
  <c r="I15" i="37" s="1"/>
  <c r="G14" i="37"/>
  <c r="F14" i="37"/>
  <c r="E14" i="37"/>
  <c r="D14" i="37"/>
  <c r="C14" i="37"/>
  <c r="B14" i="37"/>
  <c r="H13" i="37"/>
  <c r="I13" i="37" s="1"/>
  <c r="H12" i="37"/>
  <c r="I12" i="37" s="1"/>
  <c r="H11" i="37"/>
  <c r="I11" i="37" s="1"/>
  <c r="H10" i="37"/>
  <c r="I10" i="37" s="1"/>
  <c r="G9" i="37"/>
  <c r="F9" i="37"/>
  <c r="E9" i="37"/>
  <c r="D9" i="37"/>
  <c r="C9" i="37"/>
  <c r="B9" i="37"/>
  <c r="H8" i="37"/>
  <c r="I8" i="37" s="1"/>
  <c r="H7" i="37"/>
  <c r="I7" i="37" s="1"/>
  <c r="H6" i="37"/>
  <c r="I6" i="37" s="1"/>
  <c r="H5" i="37"/>
  <c r="I5" i="37" s="1"/>
  <c r="G4" i="37"/>
  <c r="F4" i="37"/>
  <c r="E4" i="37"/>
  <c r="D4" i="37"/>
  <c r="C4" i="37"/>
  <c r="B4" i="37"/>
  <c r="B59" i="36"/>
  <c r="C59" i="36"/>
  <c r="D59" i="36"/>
  <c r="E59" i="36"/>
  <c r="F59" i="36"/>
  <c r="G59" i="36"/>
  <c r="H56" i="36"/>
  <c r="I56" i="36" s="1"/>
  <c r="H68" i="36"/>
  <c r="I68" i="36" s="1"/>
  <c r="H67" i="36"/>
  <c r="I67" i="36" s="1"/>
  <c r="H66" i="36"/>
  <c r="I66" i="36" s="1"/>
  <c r="H65" i="36"/>
  <c r="I65" i="36" s="1"/>
  <c r="G64" i="36"/>
  <c r="F64" i="36"/>
  <c r="E64" i="36"/>
  <c r="D64" i="36"/>
  <c r="C64" i="36"/>
  <c r="B64" i="36"/>
  <c r="H63" i="36"/>
  <c r="I63" i="36" s="1"/>
  <c r="H62" i="36"/>
  <c r="I62" i="36" s="1"/>
  <c r="H61" i="36"/>
  <c r="I61" i="36" s="1"/>
  <c r="H60" i="36"/>
  <c r="I60" i="36" s="1"/>
  <c r="H58" i="36"/>
  <c r="I58" i="36" s="1"/>
  <c r="H57" i="36"/>
  <c r="I57" i="36" s="1"/>
  <c r="H55" i="36"/>
  <c r="I55" i="36" s="1"/>
  <c r="G54" i="36"/>
  <c r="F54" i="36"/>
  <c r="E54" i="36"/>
  <c r="D54" i="36"/>
  <c r="C54" i="36"/>
  <c r="B54" i="36"/>
  <c r="H53" i="36"/>
  <c r="I53" i="36" s="1"/>
  <c r="H51" i="36"/>
  <c r="I51" i="36" s="1"/>
  <c r="H50" i="36"/>
  <c r="I50" i="36" s="1"/>
  <c r="H49" i="36"/>
  <c r="I49" i="36" s="1"/>
  <c r="H48" i="36"/>
  <c r="I48" i="36" s="1"/>
  <c r="G47" i="36"/>
  <c r="F47" i="36"/>
  <c r="E47" i="36"/>
  <c r="D47" i="36"/>
  <c r="C47" i="36"/>
  <c r="B47" i="36"/>
  <c r="H46" i="36"/>
  <c r="I46" i="36" s="1"/>
  <c r="H45" i="36"/>
  <c r="I45" i="36" s="1"/>
  <c r="H44" i="36"/>
  <c r="I44" i="36" s="1"/>
  <c r="H43" i="36"/>
  <c r="I43" i="36" s="1"/>
  <c r="H42" i="36"/>
  <c r="I42" i="36" s="1"/>
  <c r="H41" i="36"/>
  <c r="I41" i="36" s="1"/>
  <c r="H40" i="36"/>
  <c r="I40" i="36" s="1"/>
  <c r="H39" i="36"/>
  <c r="I39" i="36" s="1"/>
  <c r="H38" i="36"/>
  <c r="I38" i="36" s="1"/>
  <c r="H37" i="36"/>
  <c r="I37" i="36" s="1"/>
  <c r="H36" i="36"/>
  <c r="I36" i="36" s="1"/>
  <c r="G35" i="36"/>
  <c r="F35" i="36"/>
  <c r="E35" i="36"/>
  <c r="D35" i="36"/>
  <c r="C35" i="36"/>
  <c r="B35" i="36"/>
  <c r="H34" i="36"/>
  <c r="I34" i="36" s="1"/>
  <c r="H33" i="36"/>
  <c r="I33" i="36" s="1"/>
  <c r="H32" i="36"/>
  <c r="I32" i="36" s="1"/>
  <c r="H31" i="36"/>
  <c r="I31" i="36" s="1"/>
  <c r="H30" i="36"/>
  <c r="I30" i="36" s="1"/>
  <c r="G29" i="36"/>
  <c r="F29" i="36"/>
  <c r="E29" i="36"/>
  <c r="D29" i="36"/>
  <c r="C29" i="36"/>
  <c r="B29" i="36"/>
  <c r="H28" i="36"/>
  <c r="I28" i="36" s="1"/>
  <c r="H27" i="36"/>
  <c r="I27" i="36" s="1"/>
  <c r="H26" i="36"/>
  <c r="I26" i="36" s="1"/>
  <c r="H25" i="36"/>
  <c r="I25" i="36" s="1"/>
  <c r="G24" i="36"/>
  <c r="F24" i="36"/>
  <c r="E24" i="36"/>
  <c r="D24" i="36"/>
  <c r="C24" i="36"/>
  <c r="B24" i="36"/>
  <c r="H23" i="36"/>
  <c r="I23" i="36" s="1"/>
  <c r="H22" i="36"/>
  <c r="I22" i="36" s="1"/>
  <c r="H21" i="36"/>
  <c r="I21" i="36" s="1"/>
  <c r="H20" i="36"/>
  <c r="I20" i="36" s="1"/>
  <c r="G19" i="36"/>
  <c r="F19" i="36"/>
  <c r="E19" i="36"/>
  <c r="D19" i="36"/>
  <c r="C19" i="36"/>
  <c r="B19" i="36"/>
  <c r="H18" i="36"/>
  <c r="I18" i="36" s="1"/>
  <c r="H17" i="36"/>
  <c r="I17" i="36" s="1"/>
  <c r="H16" i="36"/>
  <c r="I16" i="36" s="1"/>
  <c r="H15" i="36"/>
  <c r="I15" i="36" s="1"/>
  <c r="G14" i="36"/>
  <c r="F14" i="36"/>
  <c r="E14" i="36"/>
  <c r="D14" i="36"/>
  <c r="C14" i="36"/>
  <c r="B14" i="36"/>
  <c r="H13" i="36"/>
  <c r="I13" i="36" s="1"/>
  <c r="H12" i="36"/>
  <c r="I12" i="36" s="1"/>
  <c r="H11" i="36"/>
  <c r="I11" i="36" s="1"/>
  <c r="H10" i="36"/>
  <c r="I10" i="36" s="1"/>
  <c r="G9" i="36"/>
  <c r="F9" i="36"/>
  <c r="E9" i="36"/>
  <c r="D9" i="36"/>
  <c r="C9" i="36"/>
  <c r="B9" i="36"/>
  <c r="H8" i="36"/>
  <c r="I8" i="36" s="1"/>
  <c r="H7" i="36"/>
  <c r="I7" i="36" s="1"/>
  <c r="H6" i="36"/>
  <c r="I6" i="36" s="1"/>
  <c r="H5" i="36"/>
  <c r="I5" i="36" s="1"/>
  <c r="G4" i="36"/>
  <c r="F4" i="36"/>
  <c r="E4" i="36"/>
  <c r="D4" i="36"/>
  <c r="C4" i="36"/>
  <c r="B4" i="36"/>
  <c r="B9" i="35"/>
  <c r="C9" i="35"/>
  <c r="D9" i="35"/>
  <c r="E9" i="35"/>
  <c r="F9" i="35"/>
  <c r="G9" i="35"/>
  <c r="H5" i="35"/>
  <c r="I5" i="35" s="1"/>
  <c r="B14" i="35"/>
  <c r="C14" i="35"/>
  <c r="D14" i="35"/>
  <c r="E14" i="35"/>
  <c r="F14" i="35"/>
  <c r="G14" i="35"/>
  <c r="H47" i="37" l="1"/>
  <c r="I47" i="37" s="1"/>
  <c r="H35" i="37"/>
  <c r="I35" i="37" s="1"/>
  <c r="H54" i="37"/>
  <c r="I54" i="37" s="1"/>
  <c r="H24" i="37"/>
  <c r="I24" i="37" s="1"/>
  <c r="H4" i="37"/>
  <c r="I4" i="37" s="1"/>
  <c r="H64" i="37"/>
  <c r="I64" i="37" s="1"/>
  <c r="H59" i="37"/>
  <c r="I59" i="37" s="1"/>
  <c r="H29" i="37"/>
  <c r="I29" i="37" s="1"/>
  <c r="H19" i="37"/>
  <c r="I19" i="37" s="1"/>
  <c r="H14" i="37"/>
  <c r="I14" i="37" s="1"/>
  <c r="H9" i="37"/>
  <c r="I9" i="37" s="1"/>
  <c r="H64" i="36"/>
  <c r="I64" i="36" s="1"/>
  <c r="H59" i="36"/>
  <c r="I59" i="36" s="1"/>
  <c r="H54" i="36"/>
  <c r="I54" i="36" s="1"/>
  <c r="H47" i="36"/>
  <c r="I47" i="36" s="1"/>
  <c r="H29" i="36"/>
  <c r="I29" i="36" s="1"/>
  <c r="H24" i="36"/>
  <c r="I24" i="36" s="1"/>
  <c r="H19" i="36"/>
  <c r="I19" i="36" s="1"/>
  <c r="H14" i="36"/>
  <c r="I14" i="36" s="1"/>
  <c r="H9" i="36"/>
  <c r="I9" i="36" s="1"/>
  <c r="H4" i="36"/>
  <c r="I4" i="36" s="1"/>
  <c r="H35" i="36"/>
  <c r="I35" i="36" s="1"/>
  <c r="G64" i="35"/>
  <c r="F64" i="35"/>
  <c r="E64" i="35"/>
  <c r="D64" i="35"/>
  <c r="C64" i="35"/>
  <c r="B64" i="35"/>
  <c r="G59" i="35"/>
  <c r="F59" i="35"/>
  <c r="E59" i="35"/>
  <c r="D59" i="35"/>
  <c r="C59" i="35"/>
  <c r="B59" i="35"/>
  <c r="G54" i="35"/>
  <c r="F54" i="35"/>
  <c r="E54" i="35"/>
  <c r="D54" i="35"/>
  <c r="C54" i="35"/>
  <c r="B54" i="35"/>
  <c r="G47" i="35"/>
  <c r="F47" i="35"/>
  <c r="E47" i="35"/>
  <c r="D47" i="35"/>
  <c r="C47" i="35"/>
  <c r="B47" i="35"/>
  <c r="H20" i="35"/>
  <c r="I20" i="35" s="1"/>
  <c r="H21" i="35"/>
  <c r="I21" i="35" s="1"/>
  <c r="H22" i="35"/>
  <c r="I22" i="35" s="1"/>
  <c r="H23" i="35"/>
  <c r="I23" i="35" s="1"/>
  <c r="H25" i="35"/>
  <c r="I25" i="35" s="1"/>
  <c r="H26" i="35"/>
  <c r="I26" i="35" s="1"/>
  <c r="H27" i="35"/>
  <c r="I27" i="35" s="1"/>
  <c r="H28" i="35"/>
  <c r="I28" i="35" s="1"/>
  <c r="H30" i="35"/>
  <c r="I30" i="35" s="1"/>
  <c r="H31" i="35"/>
  <c r="I31" i="35" s="1"/>
  <c r="H32" i="35"/>
  <c r="I32" i="35" s="1"/>
  <c r="H33" i="35"/>
  <c r="I33" i="35" s="1"/>
  <c r="H34" i="35"/>
  <c r="I34" i="35" s="1"/>
  <c r="H35" i="35"/>
  <c r="I35" i="35" s="1"/>
  <c r="H36" i="35"/>
  <c r="I36" i="35" s="1"/>
  <c r="H37" i="35"/>
  <c r="I37" i="35" s="1"/>
  <c r="H38" i="35"/>
  <c r="I38" i="35" s="1"/>
  <c r="H39" i="35"/>
  <c r="I39" i="35" s="1"/>
  <c r="H40" i="35"/>
  <c r="I40" i="35" s="1"/>
  <c r="H41" i="35"/>
  <c r="I41" i="35" s="1"/>
  <c r="H42" i="35"/>
  <c r="I42" i="35" s="1"/>
  <c r="H43" i="35"/>
  <c r="I43" i="35" s="1"/>
  <c r="H44" i="35"/>
  <c r="I44" i="35" s="1"/>
  <c r="H45" i="35"/>
  <c r="I45" i="35" s="1"/>
  <c r="H46" i="35"/>
  <c r="I46" i="35" s="1"/>
  <c r="H48" i="35"/>
  <c r="I48" i="35" s="1"/>
  <c r="H49" i="35"/>
  <c r="I49" i="35" s="1"/>
  <c r="H50" i="35"/>
  <c r="I50" i="35" s="1"/>
  <c r="H51" i="35"/>
  <c r="I51" i="35" s="1"/>
  <c r="H55" i="35"/>
  <c r="I55" i="35" s="1"/>
  <c r="H56" i="35"/>
  <c r="I56" i="35" s="1"/>
  <c r="H57" i="35"/>
  <c r="I57" i="35" s="1"/>
  <c r="H58" i="35"/>
  <c r="I58" i="35" s="1"/>
  <c r="H60" i="35"/>
  <c r="I60" i="35" s="1"/>
  <c r="H61" i="35"/>
  <c r="I61" i="35" s="1"/>
  <c r="H62" i="35"/>
  <c r="I62" i="35" s="1"/>
  <c r="H63" i="35"/>
  <c r="I63" i="35" s="1"/>
  <c r="H65" i="35"/>
  <c r="I65" i="35" s="1"/>
  <c r="H66" i="35"/>
  <c r="I66" i="35" s="1"/>
  <c r="H67" i="35"/>
  <c r="I67" i="35" s="1"/>
  <c r="H68" i="35"/>
  <c r="I68" i="35" s="1"/>
  <c r="H15" i="35"/>
  <c r="I15" i="35" s="1"/>
  <c r="H16" i="35"/>
  <c r="I16" i="35" s="1"/>
  <c r="H17" i="35"/>
  <c r="I17" i="35" s="1"/>
  <c r="H18" i="35"/>
  <c r="I18" i="35" s="1"/>
  <c r="G29" i="35"/>
  <c r="F29" i="35"/>
  <c r="E29" i="35"/>
  <c r="D29" i="35"/>
  <c r="C29" i="35"/>
  <c r="B29" i="35"/>
  <c r="G24" i="35"/>
  <c r="F24" i="35"/>
  <c r="E24" i="35"/>
  <c r="D24" i="35"/>
  <c r="C24" i="35"/>
  <c r="B24" i="35"/>
  <c r="G19" i="35"/>
  <c r="F19" i="35"/>
  <c r="E19" i="35"/>
  <c r="D19" i="35"/>
  <c r="C19" i="35"/>
  <c r="B19" i="35"/>
  <c r="H14" i="35"/>
  <c r="I14" i="35" s="1"/>
  <c r="H10" i="35"/>
  <c r="I10" i="35" s="1"/>
  <c r="H11" i="35"/>
  <c r="I11" i="35" s="1"/>
  <c r="H12" i="35"/>
  <c r="I12" i="35" s="1"/>
  <c r="H13" i="35"/>
  <c r="I13" i="35" s="1"/>
  <c r="H54" i="35" l="1"/>
  <c r="I54" i="35" s="1"/>
  <c r="H64" i="35"/>
  <c r="I64" i="35" s="1"/>
  <c r="H59" i="35"/>
  <c r="I59" i="35" s="1"/>
  <c r="H47" i="35"/>
  <c r="I47" i="35" s="1"/>
  <c r="H29" i="35"/>
  <c r="I29" i="35" s="1"/>
  <c r="H24" i="35"/>
  <c r="I24" i="35" s="1"/>
  <c r="H19" i="35"/>
  <c r="I19" i="35" s="1"/>
  <c r="H9" i="35"/>
  <c r="I9" i="35" s="1"/>
  <c r="H6" i="35"/>
  <c r="I6" i="35" s="1"/>
  <c r="H7" i="35"/>
  <c r="I7" i="35" s="1"/>
  <c r="H8" i="35"/>
  <c r="I8" i="35" s="1"/>
  <c r="G4" i="35"/>
  <c r="E4" i="35"/>
  <c r="F4" i="35"/>
  <c r="D4" i="35"/>
  <c r="C4" i="35"/>
  <c r="B4" i="35"/>
  <c r="B4" i="32"/>
  <c r="D62" i="32"/>
  <c r="H62" i="32" s="1"/>
  <c r="I62" i="32" s="1"/>
  <c r="H71" i="32"/>
  <c r="I71" i="32" s="1"/>
  <c r="H70" i="32"/>
  <c r="I70" i="32"/>
  <c r="H69" i="32"/>
  <c r="I69" i="32" s="1"/>
  <c r="H68" i="32"/>
  <c r="I68" i="32"/>
  <c r="G67" i="32"/>
  <c r="F67" i="32"/>
  <c r="E67" i="32"/>
  <c r="D67" i="32"/>
  <c r="C67" i="32"/>
  <c r="B67" i="32"/>
  <c r="H66" i="32"/>
  <c r="I66" i="32"/>
  <c r="H65" i="32"/>
  <c r="I65" i="32" s="1"/>
  <c r="H64" i="32"/>
  <c r="I64" i="32"/>
  <c r="H63" i="32"/>
  <c r="I63" i="32" s="1"/>
  <c r="G62" i="32"/>
  <c r="F62" i="32"/>
  <c r="E62" i="32"/>
  <c r="C62" i="32"/>
  <c r="B62" i="32"/>
  <c r="H61" i="32"/>
  <c r="I61" i="32" s="1"/>
  <c r="H60" i="32"/>
  <c r="I60" i="32" s="1"/>
  <c r="H59" i="32"/>
  <c r="I59" i="32" s="1"/>
  <c r="H58" i="32"/>
  <c r="I58" i="32" s="1"/>
  <c r="G57" i="32"/>
  <c r="F57" i="32"/>
  <c r="E57" i="32"/>
  <c r="D57" i="32"/>
  <c r="C57" i="32"/>
  <c r="B57" i="32"/>
  <c r="H57" i="32" s="1"/>
  <c r="I57" i="32" s="1"/>
  <c r="H56" i="32"/>
  <c r="I56" i="32" s="1"/>
  <c r="H55" i="32"/>
  <c r="I55" i="32" s="1"/>
  <c r="H54" i="32"/>
  <c r="I54" i="32" s="1"/>
  <c r="H53" i="32"/>
  <c r="I53" i="32" s="1"/>
  <c r="G52" i="32"/>
  <c r="F52" i="32"/>
  <c r="E52" i="32"/>
  <c r="D52" i="32"/>
  <c r="H52" i="32" s="1"/>
  <c r="I52" i="32" s="1"/>
  <c r="C52" i="32"/>
  <c r="B52" i="32"/>
  <c r="H51" i="32"/>
  <c r="I51" i="32" s="1"/>
  <c r="H50" i="32"/>
  <c r="I50" i="32" s="1"/>
  <c r="H49" i="32"/>
  <c r="I49" i="32" s="1"/>
  <c r="H48" i="32"/>
  <c r="I48" i="32" s="1"/>
  <c r="G47" i="32"/>
  <c r="F47" i="32"/>
  <c r="E47" i="32"/>
  <c r="D47" i="32"/>
  <c r="C47" i="32"/>
  <c r="B47" i="32"/>
  <c r="H47" i="32" s="1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G36" i="32"/>
  <c r="F36" i="32"/>
  <c r="E36" i="32"/>
  <c r="D36" i="32"/>
  <c r="C36" i="32"/>
  <c r="B36" i="32"/>
  <c r="B35" i="32" s="1"/>
  <c r="H34" i="32"/>
  <c r="I34" i="32"/>
  <c r="H33" i="32"/>
  <c r="I33" i="32" s="1"/>
  <c r="H32" i="32"/>
  <c r="I32" i="32"/>
  <c r="H31" i="32"/>
  <c r="I31" i="32" s="1"/>
  <c r="H30" i="32"/>
  <c r="I30" i="32"/>
  <c r="G29" i="32"/>
  <c r="F29" i="32"/>
  <c r="E29" i="32"/>
  <c r="D29" i="32"/>
  <c r="C29" i="32"/>
  <c r="B29" i="32"/>
  <c r="H29" i="32" s="1"/>
  <c r="I29" i="32" s="1"/>
  <c r="H28" i="32"/>
  <c r="I28" i="32"/>
  <c r="H27" i="32"/>
  <c r="I27" i="32" s="1"/>
  <c r="H26" i="32"/>
  <c r="I26" i="32"/>
  <c r="H25" i="32"/>
  <c r="I25" i="32"/>
  <c r="G24" i="32"/>
  <c r="F24" i="32"/>
  <c r="E24" i="32"/>
  <c r="D24" i="32"/>
  <c r="C24" i="32"/>
  <c r="B24" i="32"/>
  <c r="H24" i="32" s="1"/>
  <c r="I24" i="32" s="1"/>
  <c r="H23" i="32"/>
  <c r="I23" i="32"/>
  <c r="H22" i="32"/>
  <c r="I22" i="32"/>
  <c r="H21" i="32"/>
  <c r="I21" i="32" s="1"/>
  <c r="H20" i="32"/>
  <c r="I20" i="32"/>
  <c r="G19" i="32"/>
  <c r="F19" i="32"/>
  <c r="E19" i="32"/>
  <c r="D19" i="32"/>
  <c r="H19" i="32" s="1"/>
  <c r="I19" i="32" s="1"/>
  <c r="C19" i="32"/>
  <c r="B19" i="32"/>
  <c r="H18" i="32"/>
  <c r="I18" i="32"/>
  <c r="H17" i="32"/>
  <c r="I17" i="32" s="1"/>
  <c r="H16" i="32"/>
  <c r="I16" i="32"/>
  <c r="H15" i="32"/>
  <c r="I15" i="32" s="1"/>
  <c r="G14" i="32"/>
  <c r="F14" i="32"/>
  <c r="E14" i="32"/>
  <c r="D14" i="32"/>
  <c r="C14" i="32"/>
  <c r="B14" i="32"/>
  <c r="H13" i="32"/>
  <c r="I13" i="32" s="1"/>
  <c r="H12" i="32"/>
  <c r="I12" i="32"/>
  <c r="H11" i="32"/>
  <c r="I11" i="32" s="1"/>
  <c r="H10" i="32"/>
  <c r="I10" i="32"/>
  <c r="G9" i="32"/>
  <c r="F9" i="32"/>
  <c r="E9" i="32"/>
  <c r="D9" i="32"/>
  <c r="H9" i="32" s="1"/>
  <c r="I9" i="32" s="1"/>
  <c r="C9" i="32"/>
  <c r="B9" i="32"/>
  <c r="H8" i="32"/>
  <c r="I8" i="32"/>
  <c r="H7" i="32"/>
  <c r="I7" i="32" s="1"/>
  <c r="H6" i="32"/>
  <c r="I6" i="32"/>
  <c r="H5" i="32"/>
  <c r="I5" i="32" s="1"/>
  <c r="G4" i="32"/>
  <c r="F4" i="32"/>
  <c r="E4" i="32"/>
  <c r="D4" i="32"/>
  <c r="C4" i="32"/>
  <c r="F36" i="31"/>
  <c r="H71" i="31"/>
  <c r="I71" i="31"/>
  <c r="H70" i="31"/>
  <c r="I70" i="31" s="1"/>
  <c r="H69" i="31"/>
  <c r="I69" i="31"/>
  <c r="H68" i="31"/>
  <c r="I68" i="31" s="1"/>
  <c r="G67" i="31"/>
  <c r="F67" i="31"/>
  <c r="E67" i="31"/>
  <c r="D67" i="31"/>
  <c r="C67" i="31"/>
  <c r="B67" i="31"/>
  <c r="H66" i="31"/>
  <c r="I66" i="31" s="1"/>
  <c r="H65" i="31"/>
  <c r="I65" i="31"/>
  <c r="H64" i="31"/>
  <c r="I64" i="31" s="1"/>
  <c r="H63" i="31"/>
  <c r="I63" i="31"/>
  <c r="G62" i="31"/>
  <c r="F62" i="31"/>
  <c r="E62" i="31"/>
  <c r="D62" i="31"/>
  <c r="C62" i="31"/>
  <c r="H62" i="31" s="1"/>
  <c r="I62" i="31" s="1"/>
  <c r="B62" i="31"/>
  <c r="H61" i="31"/>
  <c r="I61" i="31"/>
  <c r="H60" i="31"/>
  <c r="I60" i="31" s="1"/>
  <c r="H59" i="31"/>
  <c r="I59" i="31"/>
  <c r="H58" i="31"/>
  <c r="I58" i="31" s="1"/>
  <c r="G57" i="31"/>
  <c r="F57" i="31"/>
  <c r="E57" i="31"/>
  <c r="D57" i="31"/>
  <c r="C57" i="31"/>
  <c r="B57" i="31"/>
  <c r="H56" i="31"/>
  <c r="I56" i="31" s="1"/>
  <c r="H55" i="31"/>
  <c r="I55" i="31"/>
  <c r="H54" i="31"/>
  <c r="I54" i="31" s="1"/>
  <c r="H53" i="31"/>
  <c r="I53" i="31"/>
  <c r="G52" i="31"/>
  <c r="F52" i="31"/>
  <c r="E52" i="31"/>
  <c r="D52" i="31"/>
  <c r="C52" i="31"/>
  <c r="H52" i="31" s="1"/>
  <c r="I52" i="31" s="1"/>
  <c r="B52" i="31"/>
  <c r="H51" i="31"/>
  <c r="I51" i="31"/>
  <c r="H50" i="31"/>
  <c r="I50" i="31" s="1"/>
  <c r="H49" i="31"/>
  <c r="I49" i="31"/>
  <c r="H48" i="31"/>
  <c r="I48" i="31" s="1"/>
  <c r="G47" i="31"/>
  <c r="F47" i="31"/>
  <c r="E47" i="31"/>
  <c r="D47" i="31"/>
  <c r="C47" i="31"/>
  <c r="B47" i="31"/>
  <c r="H47" i="31" s="1"/>
  <c r="I47" i="31" s="1"/>
  <c r="H46" i="31"/>
  <c r="I46" i="31" s="1"/>
  <c r="H45" i="31"/>
  <c r="I45" i="31"/>
  <c r="H44" i="31"/>
  <c r="I44" i="31" s="1"/>
  <c r="H43" i="31"/>
  <c r="I43" i="31"/>
  <c r="H42" i="31"/>
  <c r="I42" i="31" s="1"/>
  <c r="H41" i="31"/>
  <c r="I41" i="31"/>
  <c r="H40" i="31"/>
  <c r="I40" i="31" s="1"/>
  <c r="H39" i="31"/>
  <c r="I39" i="31"/>
  <c r="H38" i="31"/>
  <c r="I38" i="31" s="1"/>
  <c r="H37" i="31"/>
  <c r="I37" i="31"/>
  <c r="G36" i="31"/>
  <c r="E36" i="31"/>
  <c r="D36" i="31"/>
  <c r="C36" i="31"/>
  <c r="C35" i="31" s="1"/>
  <c r="B36" i="31"/>
  <c r="F35" i="31"/>
  <c r="B35" i="31"/>
  <c r="H34" i="31"/>
  <c r="I34" i="31"/>
  <c r="H33" i="31"/>
  <c r="I33" i="31"/>
  <c r="H32" i="31"/>
  <c r="I32" i="31"/>
  <c r="H31" i="31"/>
  <c r="I31" i="31"/>
  <c r="H30" i="31"/>
  <c r="I30" i="31"/>
  <c r="G29" i="31"/>
  <c r="F29" i="31"/>
  <c r="E29" i="31"/>
  <c r="D29" i="31"/>
  <c r="C29" i="31"/>
  <c r="B29" i="31"/>
  <c r="H29" i="31" s="1"/>
  <c r="I29" i="31" s="1"/>
  <c r="H28" i="31"/>
  <c r="I28" i="31" s="1"/>
  <c r="H27" i="31"/>
  <c r="I27" i="31"/>
  <c r="H26" i="31"/>
  <c r="I26" i="31" s="1"/>
  <c r="H25" i="31"/>
  <c r="I25" i="31"/>
  <c r="G24" i="31"/>
  <c r="F24" i="31"/>
  <c r="E24" i="31"/>
  <c r="D24" i="31"/>
  <c r="H24" i="31" s="1"/>
  <c r="I24" i="31" s="1"/>
  <c r="C24" i="31"/>
  <c r="B24" i="31"/>
  <c r="H23" i="31"/>
  <c r="I23" i="31"/>
  <c r="H22" i="31"/>
  <c r="I22" i="31" s="1"/>
  <c r="H21" i="31"/>
  <c r="I21" i="31"/>
  <c r="H20" i="31"/>
  <c r="I20" i="31" s="1"/>
  <c r="G19" i="31"/>
  <c r="F19" i="31"/>
  <c r="E19" i="31"/>
  <c r="D19" i="31"/>
  <c r="C19" i="31"/>
  <c r="B19" i="31"/>
  <c r="H19" i="31" s="1"/>
  <c r="I19" i="31" s="1"/>
  <c r="H18" i="31"/>
  <c r="I18" i="31" s="1"/>
  <c r="H17" i="31"/>
  <c r="I17" i="31"/>
  <c r="H16" i="31"/>
  <c r="I16" i="31" s="1"/>
  <c r="H15" i="31"/>
  <c r="I15" i="31"/>
  <c r="G14" i="31"/>
  <c r="F14" i="31"/>
  <c r="E14" i="31"/>
  <c r="D14" i="31"/>
  <c r="C14" i="31"/>
  <c r="B14" i="31"/>
  <c r="H13" i="31"/>
  <c r="I13" i="31"/>
  <c r="H12" i="31"/>
  <c r="I12" i="31" s="1"/>
  <c r="H11" i="31"/>
  <c r="I11" i="31"/>
  <c r="H10" i="31"/>
  <c r="I10" i="31" s="1"/>
  <c r="G9" i="31"/>
  <c r="F9" i="31"/>
  <c r="E9" i="31"/>
  <c r="D9" i="31"/>
  <c r="C9" i="31"/>
  <c r="B9" i="31"/>
  <c r="H9" i="31" s="1"/>
  <c r="I9" i="31" s="1"/>
  <c r="H8" i="31"/>
  <c r="I8" i="31" s="1"/>
  <c r="H7" i="31"/>
  <c r="I7" i="31"/>
  <c r="H6" i="31"/>
  <c r="I6" i="31" s="1"/>
  <c r="H5" i="31"/>
  <c r="I5" i="31"/>
  <c r="G4" i="31"/>
  <c r="F4" i="31"/>
  <c r="E4" i="31"/>
  <c r="D4" i="31"/>
  <c r="H4" i="31" s="1"/>
  <c r="I4" i="31" s="1"/>
  <c r="C4" i="31"/>
  <c r="B4" i="31"/>
  <c r="H66" i="30"/>
  <c r="I66" i="30"/>
  <c r="H65" i="30"/>
  <c r="H64" i="30"/>
  <c r="I64" i="30" s="1"/>
  <c r="H63" i="30"/>
  <c r="I63" i="30" s="1"/>
  <c r="H71" i="30"/>
  <c r="I71" i="30" s="1"/>
  <c r="H70" i="30"/>
  <c r="I70" i="30" s="1"/>
  <c r="H69" i="30"/>
  <c r="I69" i="30" s="1"/>
  <c r="H68" i="30"/>
  <c r="I68" i="30" s="1"/>
  <c r="G67" i="30"/>
  <c r="F67" i="30"/>
  <c r="E67" i="30"/>
  <c r="D67" i="30"/>
  <c r="C67" i="30"/>
  <c r="B67" i="30"/>
  <c r="I65" i="30"/>
  <c r="G62" i="30"/>
  <c r="F62" i="30"/>
  <c r="E62" i="30"/>
  <c r="D62" i="30"/>
  <c r="H62" i="30" s="1"/>
  <c r="I62" i="30" s="1"/>
  <c r="C62" i="30"/>
  <c r="B62" i="30"/>
  <c r="H61" i="30"/>
  <c r="I61" i="30"/>
  <c r="H60" i="30"/>
  <c r="I60" i="30" s="1"/>
  <c r="H59" i="30"/>
  <c r="I59" i="30"/>
  <c r="H58" i="30"/>
  <c r="I58" i="30" s="1"/>
  <c r="G57" i="30"/>
  <c r="F57" i="30"/>
  <c r="E57" i="30"/>
  <c r="D57" i="30"/>
  <c r="C57" i="30"/>
  <c r="B57" i="30"/>
  <c r="H56" i="30"/>
  <c r="I56" i="30" s="1"/>
  <c r="H55" i="30"/>
  <c r="I55" i="30" s="1"/>
  <c r="H54" i="30"/>
  <c r="I54" i="30" s="1"/>
  <c r="H53" i="30"/>
  <c r="I53" i="30"/>
  <c r="G52" i="30"/>
  <c r="F52" i="30"/>
  <c r="E52" i="30"/>
  <c r="D52" i="30"/>
  <c r="H52" i="30" s="1"/>
  <c r="I52" i="30" s="1"/>
  <c r="C52" i="30"/>
  <c r="B52" i="30"/>
  <c r="H51" i="30"/>
  <c r="I51" i="30"/>
  <c r="H50" i="30"/>
  <c r="I50" i="30" s="1"/>
  <c r="H49" i="30"/>
  <c r="I49" i="30"/>
  <c r="H48" i="30"/>
  <c r="I48" i="30" s="1"/>
  <c r="G47" i="30"/>
  <c r="F47" i="30"/>
  <c r="E47" i="30"/>
  <c r="D47" i="30"/>
  <c r="C47" i="30"/>
  <c r="B47" i="30"/>
  <c r="H46" i="30"/>
  <c r="I46" i="30" s="1"/>
  <c r="H45" i="30"/>
  <c r="I45" i="30" s="1"/>
  <c r="H44" i="30"/>
  <c r="I44" i="30" s="1"/>
  <c r="H43" i="30"/>
  <c r="I43" i="30"/>
  <c r="H42" i="30"/>
  <c r="I42" i="30" s="1"/>
  <c r="H41" i="30"/>
  <c r="I41" i="30"/>
  <c r="H40" i="30"/>
  <c r="I40" i="30" s="1"/>
  <c r="H39" i="30"/>
  <c r="I39" i="30"/>
  <c r="H38" i="30"/>
  <c r="I38" i="30" s="1"/>
  <c r="H37" i="30"/>
  <c r="I37" i="30" s="1"/>
  <c r="G36" i="30"/>
  <c r="F36" i="30"/>
  <c r="F35" i="30"/>
  <c r="E36" i="30"/>
  <c r="D36" i="30"/>
  <c r="C36" i="30"/>
  <c r="C35" i="30" s="1"/>
  <c r="B36" i="30"/>
  <c r="H36" i="30" s="1"/>
  <c r="E35" i="30"/>
  <c r="H34" i="30"/>
  <c r="I34" i="30"/>
  <c r="H33" i="30"/>
  <c r="I33" i="30" s="1"/>
  <c r="H32" i="30"/>
  <c r="I32" i="30"/>
  <c r="H31" i="30"/>
  <c r="I31" i="30" s="1"/>
  <c r="H30" i="30"/>
  <c r="I30" i="30" s="1"/>
  <c r="G29" i="30"/>
  <c r="F29" i="30"/>
  <c r="E29" i="30"/>
  <c r="D29" i="30"/>
  <c r="C29" i="30"/>
  <c r="B29" i="30"/>
  <c r="H29" i="30" s="1"/>
  <c r="I29" i="30" s="1"/>
  <c r="H28" i="30"/>
  <c r="I28" i="30" s="1"/>
  <c r="H27" i="30"/>
  <c r="I27" i="30" s="1"/>
  <c r="H26" i="30"/>
  <c r="I26" i="30"/>
  <c r="H25" i="30"/>
  <c r="I25" i="30" s="1"/>
  <c r="G24" i="30"/>
  <c r="F24" i="30"/>
  <c r="E24" i="30"/>
  <c r="D24" i="30"/>
  <c r="C24" i="30"/>
  <c r="B24" i="30"/>
  <c r="H24" i="30" s="1"/>
  <c r="I24" i="30" s="1"/>
  <c r="H23" i="30"/>
  <c r="I23" i="30" s="1"/>
  <c r="H22" i="30"/>
  <c r="I22" i="30"/>
  <c r="H21" i="30"/>
  <c r="I21" i="30" s="1"/>
  <c r="H20" i="30"/>
  <c r="I20" i="30" s="1"/>
  <c r="G19" i="30"/>
  <c r="F19" i="30"/>
  <c r="E19" i="30"/>
  <c r="D19" i="30"/>
  <c r="C19" i="30"/>
  <c r="B19" i="30"/>
  <c r="H18" i="30"/>
  <c r="I18" i="30" s="1"/>
  <c r="H17" i="30"/>
  <c r="I17" i="30" s="1"/>
  <c r="H16" i="30"/>
  <c r="I16" i="30"/>
  <c r="H15" i="30"/>
  <c r="I15" i="30" s="1"/>
  <c r="G14" i="30"/>
  <c r="F14" i="30"/>
  <c r="E14" i="30"/>
  <c r="D14" i="30"/>
  <c r="C14" i="30"/>
  <c r="B14" i="30"/>
  <c r="H14" i="30" s="1"/>
  <c r="I14" i="30" s="1"/>
  <c r="H13" i="30"/>
  <c r="I13" i="30" s="1"/>
  <c r="H12" i="30"/>
  <c r="I12" i="30"/>
  <c r="H11" i="30"/>
  <c r="I11" i="30" s="1"/>
  <c r="H10" i="30"/>
  <c r="I10" i="30" s="1"/>
  <c r="G9" i="30"/>
  <c r="F9" i="30"/>
  <c r="E9" i="30"/>
  <c r="H9" i="30" s="1"/>
  <c r="I9" i="30" s="1"/>
  <c r="D9" i="30"/>
  <c r="C9" i="30"/>
  <c r="B9" i="30"/>
  <c r="H8" i="30"/>
  <c r="I8" i="30" s="1"/>
  <c r="H7" i="30"/>
  <c r="I7" i="30" s="1"/>
  <c r="H6" i="30"/>
  <c r="I6" i="30"/>
  <c r="H5" i="30"/>
  <c r="I5" i="30" s="1"/>
  <c r="G4" i="30"/>
  <c r="F4" i="30"/>
  <c r="E4" i="30"/>
  <c r="H4" i="30" s="1"/>
  <c r="I4" i="30" s="1"/>
  <c r="D4" i="30"/>
  <c r="C4" i="30"/>
  <c r="B4" i="30"/>
  <c r="F4" i="29"/>
  <c r="D47" i="29"/>
  <c r="H5" i="29"/>
  <c r="I5" i="29"/>
  <c r="H10" i="29"/>
  <c r="I10" i="29" s="1"/>
  <c r="H15" i="29"/>
  <c r="I15" i="29" s="1"/>
  <c r="H20" i="29"/>
  <c r="I20" i="29" s="1"/>
  <c r="H25" i="29"/>
  <c r="I25" i="29"/>
  <c r="H30" i="29"/>
  <c r="H34" i="29"/>
  <c r="I34" i="29" s="1"/>
  <c r="B36" i="29"/>
  <c r="B35" i="29"/>
  <c r="C36" i="29"/>
  <c r="D36" i="29"/>
  <c r="E36" i="29"/>
  <c r="E35" i="29" s="1"/>
  <c r="F36" i="29"/>
  <c r="F35" i="29" s="1"/>
  <c r="G36" i="29"/>
  <c r="H45" i="29"/>
  <c r="H46" i="29"/>
  <c r="I46" i="29" s="1"/>
  <c r="H48" i="29"/>
  <c r="I48" i="29" s="1"/>
  <c r="H53" i="29"/>
  <c r="I53" i="29" s="1"/>
  <c r="H54" i="29"/>
  <c r="H56" i="29"/>
  <c r="I56" i="29" s="1"/>
  <c r="H58" i="29"/>
  <c r="H68" i="29"/>
  <c r="I68" i="29"/>
  <c r="H6" i="29"/>
  <c r="I6" i="29" s="1"/>
  <c r="H11" i="29"/>
  <c r="I11" i="29"/>
  <c r="H16" i="29"/>
  <c r="I16" i="29"/>
  <c r="H21" i="29"/>
  <c r="H26" i="29"/>
  <c r="I26" i="29"/>
  <c r="H31" i="29"/>
  <c r="I31" i="29" s="1"/>
  <c r="H42" i="29"/>
  <c r="I42" i="29"/>
  <c r="H49" i="29"/>
  <c r="I49" i="29" s="1"/>
  <c r="H59" i="29"/>
  <c r="I59" i="29" s="1"/>
  <c r="H69" i="29"/>
  <c r="I69" i="29"/>
  <c r="H7" i="29"/>
  <c r="I7" i="29" s="1"/>
  <c r="H12" i="29"/>
  <c r="I12" i="29" s="1"/>
  <c r="H17" i="29"/>
  <c r="I17" i="29"/>
  <c r="H22" i="29"/>
  <c r="I22" i="29" s="1"/>
  <c r="H27" i="29"/>
  <c r="I27" i="29" s="1"/>
  <c r="H32" i="29"/>
  <c r="H43" i="29"/>
  <c r="I43" i="29" s="1"/>
  <c r="H50" i="29"/>
  <c r="I50" i="29"/>
  <c r="H60" i="29"/>
  <c r="H70" i="29"/>
  <c r="H8" i="29"/>
  <c r="I8" i="29" s="1"/>
  <c r="H13" i="29"/>
  <c r="I13" i="29" s="1"/>
  <c r="H18" i="29"/>
  <c r="I18" i="29"/>
  <c r="H23" i="29"/>
  <c r="I23" i="29"/>
  <c r="H28" i="29"/>
  <c r="I28" i="29"/>
  <c r="H33" i="29"/>
  <c r="H44" i="29"/>
  <c r="I44" i="29" s="1"/>
  <c r="H51" i="29"/>
  <c r="I51" i="29"/>
  <c r="H55" i="29"/>
  <c r="I55" i="29"/>
  <c r="H61" i="29"/>
  <c r="H71" i="29"/>
  <c r="I71" i="29"/>
  <c r="I70" i="29"/>
  <c r="B67" i="29"/>
  <c r="C67" i="29"/>
  <c r="D67" i="29"/>
  <c r="E67" i="29"/>
  <c r="H67" i="29" s="1"/>
  <c r="I67" i="29" s="1"/>
  <c r="F67" i="29"/>
  <c r="G67" i="29"/>
  <c r="I66" i="29"/>
  <c r="I65" i="29"/>
  <c r="I64" i="29"/>
  <c r="I63" i="29"/>
  <c r="B62" i="29"/>
  <c r="H62" i="29" s="1"/>
  <c r="I62" i="29" s="1"/>
  <c r="C62" i="29"/>
  <c r="D62" i="29"/>
  <c r="E62" i="29"/>
  <c r="F62" i="29"/>
  <c r="G62" i="29"/>
  <c r="I61" i="29"/>
  <c r="I60" i="29"/>
  <c r="I58" i="29"/>
  <c r="B57" i="29"/>
  <c r="H57" i="29" s="1"/>
  <c r="I57" i="29" s="1"/>
  <c r="C57" i="29"/>
  <c r="D57" i="29"/>
  <c r="E57" i="29"/>
  <c r="F57" i="29"/>
  <c r="G57" i="29"/>
  <c r="I54" i="29"/>
  <c r="B52" i="29"/>
  <c r="H52" i="29" s="1"/>
  <c r="I52" i="29" s="1"/>
  <c r="C52" i="29"/>
  <c r="D52" i="29"/>
  <c r="E52" i="29"/>
  <c r="F52" i="29"/>
  <c r="G52" i="29"/>
  <c r="B47" i="29"/>
  <c r="H47" i="29" s="1"/>
  <c r="I47" i="29" s="1"/>
  <c r="C47" i="29"/>
  <c r="E47" i="29"/>
  <c r="F47" i="29"/>
  <c r="G47" i="29"/>
  <c r="I45" i="29"/>
  <c r="H41" i="29"/>
  <c r="I41" i="29"/>
  <c r="H40" i="29"/>
  <c r="I40" i="29" s="1"/>
  <c r="H39" i="29"/>
  <c r="I39" i="29"/>
  <c r="H38" i="29"/>
  <c r="I38" i="29" s="1"/>
  <c r="H37" i="29"/>
  <c r="I37" i="29" s="1"/>
  <c r="D35" i="29"/>
  <c r="I33" i="29"/>
  <c r="I32" i="29"/>
  <c r="I30" i="29"/>
  <c r="B29" i="29"/>
  <c r="H29" i="29" s="1"/>
  <c r="I29" i="29" s="1"/>
  <c r="C29" i="29"/>
  <c r="D29" i="29"/>
  <c r="E29" i="29"/>
  <c r="F29" i="29"/>
  <c r="G29" i="29"/>
  <c r="B24" i="29"/>
  <c r="C24" i="29"/>
  <c r="H24" i="29" s="1"/>
  <c r="I24" i="29" s="1"/>
  <c r="D24" i="29"/>
  <c r="E24" i="29"/>
  <c r="F24" i="29"/>
  <c r="G24" i="29"/>
  <c r="I21" i="29"/>
  <c r="B19" i="29"/>
  <c r="C19" i="29"/>
  <c r="D19" i="29"/>
  <c r="E19" i="29"/>
  <c r="H19" i="29" s="1"/>
  <c r="I19" i="29" s="1"/>
  <c r="F19" i="29"/>
  <c r="G19" i="29"/>
  <c r="B14" i="29"/>
  <c r="C14" i="29"/>
  <c r="D14" i="29"/>
  <c r="E14" i="29"/>
  <c r="F14" i="29"/>
  <c r="G14" i="29"/>
  <c r="B9" i="29"/>
  <c r="C9" i="29"/>
  <c r="D9" i="29"/>
  <c r="E9" i="29"/>
  <c r="F9" i="29"/>
  <c r="G9" i="29"/>
  <c r="B4" i="29"/>
  <c r="H4" i="29" s="1"/>
  <c r="I4" i="29" s="1"/>
  <c r="C4" i="29"/>
  <c r="D4" i="29"/>
  <c r="E4" i="29"/>
  <c r="G4" i="29"/>
  <c r="H5" i="22"/>
  <c r="H10" i="22"/>
  <c r="I10" i="22" s="1"/>
  <c r="H15" i="22"/>
  <c r="H20" i="22"/>
  <c r="H25" i="22"/>
  <c r="H30" i="22"/>
  <c r="I30" i="22" s="1"/>
  <c r="H34" i="22"/>
  <c r="B36" i="22"/>
  <c r="C36" i="22"/>
  <c r="H36" i="22" s="1"/>
  <c r="D36" i="22"/>
  <c r="D35" i="22" s="1"/>
  <c r="E36" i="22"/>
  <c r="F36" i="22"/>
  <c r="G36" i="22"/>
  <c r="H45" i="22"/>
  <c r="I45" i="22" s="1"/>
  <c r="H46" i="22"/>
  <c r="H48" i="22"/>
  <c r="H53" i="22"/>
  <c r="H54" i="22"/>
  <c r="I54" i="22" s="1"/>
  <c r="H56" i="22"/>
  <c r="H58" i="22"/>
  <c r="H68" i="22"/>
  <c r="H6" i="22"/>
  <c r="I6" i="22" s="1"/>
  <c r="H11" i="22"/>
  <c r="H16" i="22"/>
  <c r="H21" i="22"/>
  <c r="I21" i="22" s="1"/>
  <c r="H26" i="22"/>
  <c r="I26" i="22" s="1"/>
  <c r="H31" i="22"/>
  <c r="H42" i="22"/>
  <c r="H49" i="22"/>
  <c r="H59" i="22"/>
  <c r="I59" i="22" s="1"/>
  <c r="H69" i="22"/>
  <c r="H7" i="22"/>
  <c r="H12" i="22"/>
  <c r="H17" i="22"/>
  <c r="I17" i="22" s="1"/>
  <c r="H22" i="22"/>
  <c r="H27" i="22"/>
  <c r="H32" i="22"/>
  <c r="H43" i="22"/>
  <c r="I43" i="22" s="1"/>
  <c r="H50" i="22"/>
  <c r="H60" i="22"/>
  <c r="H70" i="22"/>
  <c r="I70" i="22" s="1"/>
  <c r="H8" i="22"/>
  <c r="I8" i="22" s="1"/>
  <c r="H13" i="22"/>
  <c r="H18" i="22"/>
  <c r="H23" i="22"/>
  <c r="H28" i="22"/>
  <c r="I28" i="22" s="1"/>
  <c r="H33" i="22"/>
  <c r="H44" i="22"/>
  <c r="H51" i="22"/>
  <c r="I51" i="22" s="1"/>
  <c r="H55" i="22"/>
  <c r="I55" i="22" s="1"/>
  <c r="H61" i="22"/>
  <c r="H71" i="22"/>
  <c r="F47" i="22"/>
  <c r="E47" i="22"/>
  <c r="B38" i="28"/>
  <c r="C38" i="28"/>
  <c r="C37" i="28" s="1"/>
  <c r="D38" i="28"/>
  <c r="E38" i="28"/>
  <c r="F38" i="28"/>
  <c r="G38" i="28"/>
  <c r="G37" i="28" s="1"/>
  <c r="H80" i="28"/>
  <c r="I80" i="28"/>
  <c r="H79" i="28"/>
  <c r="I79" i="28" s="1"/>
  <c r="H78" i="28"/>
  <c r="I78" i="28" s="1"/>
  <c r="H77" i="28"/>
  <c r="I77" i="28" s="1"/>
  <c r="B76" i="28"/>
  <c r="C76" i="28"/>
  <c r="D76" i="28"/>
  <c r="E76" i="28"/>
  <c r="F76" i="28"/>
  <c r="G76" i="28"/>
  <c r="I75" i="28"/>
  <c r="H74" i="28"/>
  <c r="I74" i="28" s="1"/>
  <c r="I73" i="28"/>
  <c r="I72" i="28"/>
  <c r="I71" i="28"/>
  <c r="B70" i="28"/>
  <c r="C70" i="28"/>
  <c r="H70" i="28" s="1"/>
  <c r="I70" i="28" s="1"/>
  <c r="D70" i="28"/>
  <c r="E70" i="28"/>
  <c r="F70" i="28"/>
  <c r="G70" i="28"/>
  <c r="H69" i="28"/>
  <c r="I69" i="28"/>
  <c r="H68" i="28"/>
  <c r="I68" i="28" s="1"/>
  <c r="H67" i="28"/>
  <c r="I67" i="28" s="1"/>
  <c r="H66" i="28"/>
  <c r="I66" i="28" s="1"/>
  <c r="B65" i="28"/>
  <c r="C65" i="28"/>
  <c r="H65" i="28" s="1"/>
  <c r="I65" i="28" s="1"/>
  <c r="D65" i="28"/>
  <c r="E65" i="28"/>
  <c r="F65" i="28"/>
  <c r="G65" i="28"/>
  <c r="H64" i="28"/>
  <c r="I64" i="28"/>
  <c r="H63" i="28"/>
  <c r="I63" i="28" s="1"/>
  <c r="H62" i="28"/>
  <c r="I62" i="28" s="1"/>
  <c r="H61" i="28"/>
  <c r="I61" i="28" s="1"/>
  <c r="B60" i="28"/>
  <c r="B59" i="28" s="1"/>
  <c r="C60" i="28"/>
  <c r="C59" i="28" s="1"/>
  <c r="D60" i="28"/>
  <c r="D59" i="28" s="1"/>
  <c r="E60" i="28"/>
  <c r="F60" i="28"/>
  <c r="G60" i="28"/>
  <c r="G59" i="28" s="1"/>
  <c r="E59" i="28"/>
  <c r="F59" i="28"/>
  <c r="H58" i="28"/>
  <c r="I58" i="28" s="1"/>
  <c r="H57" i="28"/>
  <c r="I57" i="28" s="1"/>
  <c r="H56" i="28"/>
  <c r="I56" i="28"/>
  <c r="H55" i="28"/>
  <c r="I55" i="28" s="1"/>
  <c r="B54" i="28"/>
  <c r="C54" i="28"/>
  <c r="D54" i="28"/>
  <c r="E54" i="28"/>
  <c r="F54" i="28"/>
  <c r="G54" i="28"/>
  <c r="H53" i="28"/>
  <c r="I53" i="28" s="1"/>
  <c r="H52" i="28"/>
  <c r="I52" i="28" s="1"/>
  <c r="H51" i="28"/>
  <c r="I51" i="28"/>
  <c r="H50" i="28"/>
  <c r="I50" i="28" s="1"/>
  <c r="B49" i="28"/>
  <c r="C49" i="28"/>
  <c r="D49" i="28"/>
  <c r="E49" i="28"/>
  <c r="F49" i="28"/>
  <c r="G49" i="28"/>
  <c r="H48" i="28"/>
  <c r="I48" i="28" s="1"/>
  <c r="H47" i="28"/>
  <c r="I47" i="28" s="1"/>
  <c r="H46" i="28"/>
  <c r="I46" i="28"/>
  <c r="H45" i="28"/>
  <c r="I45" i="28" s="1"/>
  <c r="H44" i="28"/>
  <c r="I44" i="28" s="1"/>
  <c r="H43" i="28"/>
  <c r="I43" i="28" s="1"/>
  <c r="H42" i="28"/>
  <c r="I42" i="28"/>
  <c r="H41" i="28"/>
  <c r="I41" i="28" s="1"/>
  <c r="H40" i="28"/>
  <c r="I40" i="28" s="1"/>
  <c r="H39" i="28"/>
  <c r="I39" i="28" s="1"/>
  <c r="F37" i="28"/>
  <c r="D37" i="28"/>
  <c r="B37" i="28"/>
  <c r="H36" i="28"/>
  <c r="I36" i="28" s="1"/>
  <c r="H35" i="28"/>
  <c r="I35" i="28"/>
  <c r="H34" i="28"/>
  <c r="I34" i="28" s="1"/>
  <c r="H33" i="28"/>
  <c r="I33" i="28" s="1"/>
  <c r="H32" i="28"/>
  <c r="I32" i="28" s="1"/>
  <c r="H31" i="28"/>
  <c r="I31" i="28"/>
  <c r="B30" i="28"/>
  <c r="C30" i="28"/>
  <c r="D30" i="28"/>
  <c r="E30" i="28"/>
  <c r="H30" i="28" s="1"/>
  <c r="I30" i="28" s="1"/>
  <c r="F30" i="28"/>
  <c r="G30" i="28"/>
  <c r="H29" i="28"/>
  <c r="I29" i="28"/>
  <c r="H28" i="28"/>
  <c r="I28" i="28" s="1"/>
  <c r="H27" i="28"/>
  <c r="I27" i="28" s="1"/>
  <c r="H26" i="28"/>
  <c r="I26" i="28" s="1"/>
  <c r="B25" i="28"/>
  <c r="C25" i="28"/>
  <c r="D25" i="28"/>
  <c r="E25" i="28"/>
  <c r="H25" i="28" s="1"/>
  <c r="I25" i="28" s="1"/>
  <c r="F25" i="28"/>
  <c r="G25" i="28"/>
  <c r="H24" i="28"/>
  <c r="I24" i="28" s="1"/>
  <c r="H23" i="28"/>
  <c r="I23" i="28" s="1"/>
  <c r="H22" i="28"/>
  <c r="I22" i="28" s="1"/>
  <c r="H21" i="28"/>
  <c r="I21" i="28"/>
  <c r="B20" i="28"/>
  <c r="C20" i="28"/>
  <c r="D20" i="28"/>
  <c r="E20" i="28"/>
  <c r="H20" i="28" s="1"/>
  <c r="I20" i="28" s="1"/>
  <c r="F20" i="28"/>
  <c r="G20" i="28"/>
  <c r="H19" i="28"/>
  <c r="I19" i="28"/>
  <c r="H18" i="28"/>
  <c r="I18" i="28" s="1"/>
  <c r="H17" i="28"/>
  <c r="I17" i="28" s="1"/>
  <c r="H16" i="28"/>
  <c r="I16" i="28" s="1"/>
  <c r="B15" i="28"/>
  <c r="C15" i="28"/>
  <c r="D15" i="28"/>
  <c r="E15" i="28"/>
  <c r="F15" i="28"/>
  <c r="G15" i="28"/>
  <c r="H14" i="28"/>
  <c r="I14" i="28" s="1"/>
  <c r="H13" i="28"/>
  <c r="I13" i="28" s="1"/>
  <c r="H12" i="28"/>
  <c r="I12" i="28" s="1"/>
  <c r="H11" i="28"/>
  <c r="I11" i="28"/>
  <c r="H10" i="28"/>
  <c r="I10" i="28" s="1"/>
  <c r="B9" i="28"/>
  <c r="C9" i="28"/>
  <c r="D9" i="28"/>
  <c r="E9" i="28"/>
  <c r="F9" i="28"/>
  <c r="G9" i="28"/>
  <c r="H9" i="28"/>
  <c r="I9" i="28" s="1"/>
  <c r="H8" i="28"/>
  <c r="I8" i="28"/>
  <c r="H7" i="28"/>
  <c r="I7" i="28" s="1"/>
  <c r="H6" i="28"/>
  <c r="I6" i="28" s="1"/>
  <c r="H5" i="28"/>
  <c r="I5" i="28" s="1"/>
  <c r="B4" i="28"/>
  <c r="H4" i="28" s="1"/>
  <c r="I4" i="28" s="1"/>
  <c r="C4" i="28"/>
  <c r="D4" i="28"/>
  <c r="E4" i="28"/>
  <c r="F4" i="28"/>
  <c r="G4" i="28"/>
  <c r="B57" i="22"/>
  <c r="C57" i="22"/>
  <c r="D57" i="22"/>
  <c r="E57" i="22"/>
  <c r="H57" i="22" s="1"/>
  <c r="I57" i="22" s="1"/>
  <c r="F57" i="22"/>
  <c r="G57" i="22"/>
  <c r="G38" i="23"/>
  <c r="F38" i="23"/>
  <c r="E38" i="23"/>
  <c r="D38" i="23"/>
  <c r="D37" i="23" s="1"/>
  <c r="C38" i="23"/>
  <c r="B38" i="23"/>
  <c r="G37" i="23"/>
  <c r="G54" i="23"/>
  <c r="F37" i="23"/>
  <c r="F54" i="23"/>
  <c r="E37" i="23"/>
  <c r="E54" i="23"/>
  <c r="H54" i="23" s="1"/>
  <c r="I54" i="23" s="1"/>
  <c r="D54" i="23"/>
  <c r="C37" i="23"/>
  <c r="C54" i="23"/>
  <c r="B37" i="23"/>
  <c r="B54" i="23"/>
  <c r="G15" i="23"/>
  <c r="G20" i="23"/>
  <c r="G60" i="23"/>
  <c r="G65" i="23"/>
  <c r="F15" i="23"/>
  <c r="F20" i="23"/>
  <c r="F60" i="23"/>
  <c r="F59" i="23" s="1"/>
  <c r="F65" i="23"/>
  <c r="E15" i="23"/>
  <c r="E20" i="23"/>
  <c r="E60" i="23"/>
  <c r="E59" i="23" s="1"/>
  <c r="E65" i="23"/>
  <c r="D15" i="23"/>
  <c r="D20" i="23"/>
  <c r="D60" i="23"/>
  <c r="D59" i="23" s="1"/>
  <c r="D65" i="23"/>
  <c r="C15" i="23"/>
  <c r="C20" i="23"/>
  <c r="C60" i="23"/>
  <c r="C65" i="23"/>
  <c r="B15" i="23"/>
  <c r="B20" i="23"/>
  <c r="B60" i="23"/>
  <c r="H60" i="23" s="1"/>
  <c r="I60" i="23" s="1"/>
  <c r="B65" i="23"/>
  <c r="G70" i="23"/>
  <c r="F70" i="23"/>
  <c r="E70" i="23"/>
  <c r="D70" i="23"/>
  <c r="C70" i="23"/>
  <c r="B70" i="23"/>
  <c r="B38" i="18"/>
  <c r="H38" i="18" s="1"/>
  <c r="G70" i="24"/>
  <c r="F70" i="24"/>
  <c r="E70" i="24"/>
  <c r="D70" i="24"/>
  <c r="H70" i="24" s="1"/>
  <c r="I70" i="24" s="1"/>
  <c r="C70" i="24"/>
  <c r="B70" i="24"/>
  <c r="G38" i="25"/>
  <c r="G37" i="25" s="1"/>
  <c r="F38" i="25"/>
  <c r="F37" i="25" s="1"/>
  <c r="E38" i="25"/>
  <c r="D38" i="25"/>
  <c r="C38" i="25"/>
  <c r="C37" i="25" s="1"/>
  <c r="B38" i="25"/>
  <c r="G70" i="25"/>
  <c r="F70" i="25"/>
  <c r="E70" i="25"/>
  <c r="D70" i="25"/>
  <c r="H70" i="25" s="1"/>
  <c r="I70" i="25" s="1"/>
  <c r="C70" i="25"/>
  <c r="B70" i="25"/>
  <c r="G38" i="26"/>
  <c r="F38" i="26"/>
  <c r="E38" i="26"/>
  <c r="E37" i="26" s="1"/>
  <c r="D38" i="26"/>
  <c r="C38" i="26"/>
  <c r="B38" i="26"/>
  <c r="H38" i="26" s="1"/>
  <c r="I38" i="26" s="1"/>
  <c r="G70" i="26"/>
  <c r="F70" i="26"/>
  <c r="E70" i="26"/>
  <c r="D70" i="26"/>
  <c r="C70" i="26"/>
  <c r="H70" i="26" s="1"/>
  <c r="I70" i="26" s="1"/>
  <c r="B70" i="26"/>
  <c r="G38" i="27"/>
  <c r="G37" i="27" s="1"/>
  <c r="F38" i="27"/>
  <c r="E38" i="27"/>
  <c r="D38" i="27"/>
  <c r="C38" i="27"/>
  <c r="C37" i="27" s="1"/>
  <c r="B38" i="27"/>
  <c r="G70" i="27"/>
  <c r="F70" i="27"/>
  <c r="E70" i="27"/>
  <c r="H70" i="27" s="1"/>
  <c r="I70" i="27" s="1"/>
  <c r="D70" i="27"/>
  <c r="C70" i="27"/>
  <c r="B70" i="27"/>
  <c r="G38" i="18"/>
  <c r="F38" i="18"/>
  <c r="F37" i="18" s="1"/>
  <c r="E38" i="18"/>
  <c r="D38" i="18"/>
  <c r="C38" i="18"/>
  <c r="G70" i="18"/>
  <c r="F70" i="18"/>
  <c r="E70" i="18"/>
  <c r="D70" i="18"/>
  <c r="C70" i="18"/>
  <c r="B70" i="18"/>
  <c r="G38" i="19"/>
  <c r="F38" i="19"/>
  <c r="E38" i="19"/>
  <c r="H38" i="19" s="1"/>
  <c r="D38" i="19"/>
  <c r="C38" i="19"/>
  <c r="B38" i="19"/>
  <c r="G70" i="19"/>
  <c r="F70" i="19"/>
  <c r="E70" i="19"/>
  <c r="D70" i="19"/>
  <c r="C70" i="19"/>
  <c r="H70" i="19" s="1"/>
  <c r="I70" i="19" s="1"/>
  <c r="B70" i="19"/>
  <c r="G38" i="20"/>
  <c r="F38" i="20"/>
  <c r="F37" i="20" s="1"/>
  <c r="E38" i="20"/>
  <c r="E37" i="20" s="1"/>
  <c r="D38" i="20"/>
  <c r="C38" i="20"/>
  <c r="B38" i="20"/>
  <c r="B37" i="20" s="1"/>
  <c r="G70" i="20"/>
  <c r="F70" i="20"/>
  <c r="E70" i="20"/>
  <c r="D70" i="20"/>
  <c r="C70" i="20"/>
  <c r="B70" i="20"/>
  <c r="G38" i="21"/>
  <c r="F38" i="21"/>
  <c r="F37" i="21" s="1"/>
  <c r="E38" i="21"/>
  <c r="E37" i="21" s="1"/>
  <c r="D38" i="21"/>
  <c r="C38" i="21"/>
  <c r="B38" i="21"/>
  <c r="B37" i="21" s="1"/>
  <c r="G70" i="21"/>
  <c r="F70" i="21"/>
  <c r="E70" i="21"/>
  <c r="D70" i="21"/>
  <c r="C70" i="21"/>
  <c r="H70" i="21" s="1"/>
  <c r="I70" i="21" s="1"/>
  <c r="B70" i="21"/>
  <c r="H74" i="21"/>
  <c r="I74" i="21"/>
  <c r="G62" i="22"/>
  <c r="F62" i="22"/>
  <c r="E62" i="22"/>
  <c r="D62" i="22"/>
  <c r="C62" i="22"/>
  <c r="B62" i="22"/>
  <c r="H62" i="22" s="1"/>
  <c r="I62" i="22" s="1"/>
  <c r="H74" i="18"/>
  <c r="H75" i="18"/>
  <c r="H73" i="18"/>
  <c r="H72" i="18"/>
  <c r="I72" i="18" s="1"/>
  <c r="H71" i="18"/>
  <c r="H74" i="20"/>
  <c r="H13" i="18"/>
  <c r="I13" i="18" s="1"/>
  <c r="H73" i="23"/>
  <c r="I13" i="22"/>
  <c r="H13" i="21"/>
  <c r="I13" i="21"/>
  <c r="H13" i="19"/>
  <c r="I13" i="19"/>
  <c r="H13" i="27"/>
  <c r="I13" i="27" s="1"/>
  <c r="H13" i="26"/>
  <c r="I13" i="26"/>
  <c r="H13" i="25"/>
  <c r="I13" i="25"/>
  <c r="H13" i="24"/>
  <c r="I13" i="24"/>
  <c r="H13" i="23"/>
  <c r="I13" i="23" s="1"/>
  <c r="B15" i="24"/>
  <c r="C15" i="24"/>
  <c r="D15" i="24"/>
  <c r="E15" i="24"/>
  <c r="F15" i="24"/>
  <c r="G15" i="24"/>
  <c r="H80" i="23"/>
  <c r="I80" i="23"/>
  <c r="H79" i="23"/>
  <c r="I79" i="23" s="1"/>
  <c r="H78" i="23"/>
  <c r="I78" i="23"/>
  <c r="H77" i="23"/>
  <c r="I77" i="23"/>
  <c r="B76" i="23"/>
  <c r="C76" i="23"/>
  <c r="D76" i="23"/>
  <c r="E76" i="23"/>
  <c r="F76" i="23"/>
  <c r="G76" i="23"/>
  <c r="H75" i="23"/>
  <c r="I75" i="23"/>
  <c r="H74" i="23"/>
  <c r="I74" i="23"/>
  <c r="I73" i="23"/>
  <c r="H72" i="23"/>
  <c r="I72" i="23" s="1"/>
  <c r="H71" i="23"/>
  <c r="I71" i="23" s="1"/>
  <c r="H70" i="23"/>
  <c r="I70" i="23" s="1"/>
  <c r="H69" i="23"/>
  <c r="I69" i="23" s="1"/>
  <c r="H68" i="23"/>
  <c r="I68" i="23" s="1"/>
  <c r="H67" i="23"/>
  <c r="I67" i="23" s="1"/>
  <c r="H66" i="23"/>
  <c r="I66" i="23" s="1"/>
  <c r="H65" i="23"/>
  <c r="I65" i="23" s="1"/>
  <c r="H64" i="23"/>
  <c r="I64" i="23" s="1"/>
  <c r="H63" i="23"/>
  <c r="I63" i="23" s="1"/>
  <c r="H62" i="23"/>
  <c r="I62" i="23" s="1"/>
  <c r="H61" i="23"/>
  <c r="I61" i="23" s="1"/>
  <c r="C59" i="23"/>
  <c r="G59" i="23"/>
  <c r="H58" i="23"/>
  <c r="I58" i="23" s="1"/>
  <c r="H57" i="23"/>
  <c r="I57" i="23" s="1"/>
  <c r="H56" i="23"/>
  <c r="I56" i="23" s="1"/>
  <c r="H55" i="23"/>
  <c r="I55" i="23" s="1"/>
  <c r="H53" i="23"/>
  <c r="I53" i="23" s="1"/>
  <c r="H52" i="23"/>
  <c r="I52" i="23" s="1"/>
  <c r="H51" i="23"/>
  <c r="I51" i="23" s="1"/>
  <c r="H50" i="23"/>
  <c r="I50" i="23" s="1"/>
  <c r="B49" i="23"/>
  <c r="C49" i="23"/>
  <c r="D49" i="23"/>
  <c r="E49" i="23"/>
  <c r="F49" i="23"/>
  <c r="G49" i="23"/>
  <c r="H48" i="23"/>
  <c r="I48" i="23" s="1"/>
  <c r="H47" i="23"/>
  <c r="I47" i="23" s="1"/>
  <c r="H46" i="23"/>
  <c r="I46" i="23" s="1"/>
  <c r="H45" i="23"/>
  <c r="I45" i="23" s="1"/>
  <c r="H44" i="23"/>
  <c r="I44" i="23" s="1"/>
  <c r="H43" i="23"/>
  <c r="I43" i="23" s="1"/>
  <c r="H42" i="23"/>
  <c r="I42" i="23" s="1"/>
  <c r="H41" i="23"/>
  <c r="I41" i="23" s="1"/>
  <c r="H40" i="23"/>
  <c r="I40" i="23" s="1"/>
  <c r="H39" i="23"/>
  <c r="I39" i="23" s="1"/>
  <c r="H36" i="23"/>
  <c r="I36" i="23" s="1"/>
  <c r="H35" i="23"/>
  <c r="I35" i="23" s="1"/>
  <c r="H34" i="23"/>
  <c r="I34" i="23" s="1"/>
  <c r="H33" i="23"/>
  <c r="I33" i="23" s="1"/>
  <c r="H32" i="23"/>
  <c r="I32" i="23" s="1"/>
  <c r="H31" i="23"/>
  <c r="I31" i="23" s="1"/>
  <c r="B30" i="23"/>
  <c r="H30" i="23" s="1"/>
  <c r="I30" i="23" s="1"/>
  <c r="C30" i="23"/>
  <c r="D30" i="23"/>
  <c r="E30" i="23"/>
  <c r="F30" i="23"/>
  <c r="G30" i="23"/>
  <c r="H29" i="23"/>
  <c r="I29" i="23" s="1"/>
  <c r="H28" i="23"/>
  <c r="I28" i="23" s="1"/>
  <c r="H27" i="23"/>
  <c r="I27" i="23" s="1"/>
  <c r="H26" i="23"/>
  <c r="I26" i="23" s="1"/>
  <c r="B25" i="23"/>
  <c r="C25" i="23"/>
  <c r="D25" i="23"/>
  <c r="E25" i="23"/>
  <c r="F25" i="23"/>
  <c r="G25" i="23"/>
  <c r="H24" i="23"/>
  <c r="I24" i="23" s="1"/>
  <c r="H23" i="23"/>
  <c r="I23" i="23" s="1"/>
  <c r="H22" i="23"/>
  <c r="I22" i="23" s="1"/>
  <c r="H21" i="23"/>
  <c r="I21" i="23" s="1"/>
  <c r="H20" i="23"/>
  <c r="I20" i="23" s="1"/>
  <c r="H19" i="23"/>
  <c r="I19" i="23" s="1"/>
  <c r="H18" i="23"/>
  <c r="I18" i="23" s="1"/>
  <c r="H17" i="23"/>
  <c r="I17" i="23" s="1"/>
  <c r="H16" i="23"/>
  <c r="I16" i="23" s="1"/>
  <c r="H15" i="23"/>
  <c r="I15" i="23" s="1"/>
  <c r="H14" i="23"/>
  <c r="I14" i="23" s="1"/>
  <c r="H12" i="23"/>
  <c r="I12" i="23" s="1"/>
  <c r="H11" i="23"/>
  <c r="I11" i="23" s="1"/>
  <c r="H10" i="23"/>
  <c r="I10" i="23" s="1"/>
  <c r="B9" i="23"/>
  <c r="C9" i="23"/>
  <c r="D9" i="23"/>
  <c r="E9" i="23"/>
  <c r="F9" i="23"/>
  <c r="G9" i="23"/>
  <c r="H8" i="23"/>
  <c r="I8" i="23" s="1"/>
  <c r="H7" i="23"/>
  <c r="I7" i="23" s="1"/>
  <c r="H6" i="23"/>
  <c r="I6" i="23" s="1"/>
  <c r="H5" i="23"/>
  <c r="I5" i="23" s="1"/>
  <c r="B4" i="23"/>
  <c r="H4" i="23" s="1"/>
  <c r="I4" i="23" s="1"/>
  <c r="C4" i="23"/>
  <c r="D4" i="23"/>
  <c r="E4" i="23"/>
  <c r="F4" i="23"/>
  <c r="G4" i="23"/>
  <c r="B38" i="24"/>
  <c r="C38" i="24"/>
  <c r="C37" i="24" s="1"/>
  <c r="D38" i="24"/>
  <c r="E38" i="24"/>
  <c r="F38" i="24"/>
  <c r="F37" i="24" s="1"/>
  <c r="G38" i="24"/>
  <c r="G37" i="24" s="1"/>
  <c r="H80" i="24"/>
  <c r="I80" i="24"/>
  <c r="H79" i="24"/>
  <c r="I79" i="24"/>
  <c r="H78" i="24"/>
  <c r="I78" i="24"/>
  <c r="H77" i="24"/>
  <c r="I77" i="24"/>
  <c r="B76" i="24"/>
  <c r="C76" i="24"/>
  <c r="D76" i="24"/>
  <c r="E76" i="24"/>
  <c r="F76" i="24"/>
  <c r="G76" i="24"/>
  <c r="H75" i="24"/>
  <c r="I75" i="24"/>
  <c r="H74" i="24"/>
  <c r="I74" i="24"/>
  <c r="H73" i="24"/>
  <c r="I73" i="24"/>
  <c r="H72" i="24"/>
  <c r="I72" i="24"/>
  <c r="H71" i="24"/>
  <c r="I71" i="24"/>
  <c r="H69" i="24"/>
  <c r="I69" i="24"/>
  <c r="H68" i="24"/>
  <c r="I68" i="24"/>
  <c r="H67" i="24"/>
  <c r="I67" i="24"/>
  <c r="H66" i="24"/>
  <c r="I66" i="24"/>
  <c r="B65" i="24"/>
  <c r="C65" i="24"/>
  <c r="D65" i="24"/>
  <c r="E65" i="24"/>
  <c r="F65" i="24"/>
  <c r="G65" i="24"/>
  <c r="H64" i="24"/>
  <c r="I64" i="24"/>
  <c r="H63" i="24"/>
  <c r="I63" i="24"/>
  <c r="H62" i="24"/>
  <c r="I62" i="24"/>
  <c r="H61" i="24"/>
  <c r="I61" i="24"/>
  <c r="B60" i="24"/>
  <c r="C60" i="24"/>
  <c r="D60" i="24"/>
  <c r="D59" i="24" s="1"/>
  <c r="E60" i="24"/>
  <c r="E59" i="24" s="1"/>
  <c r="F60" i="24"/>
  <c r="G60" i="24"/>
  <c r="B59" i="24"/>
  <c r="C59" i="24"/>
  <c r="F59" i="24"/>
  <c r="G59" i="24"/>
  <c r="H58" i="24"/>
  <c r="I58" i="24"/>
  <c r="H57" i="24"/>
  <c r="I57" i="24"/>
  <c r="H56" i="24"/>
  <c r="I56" i="24"/>
  <c r="H55" i="24"/>
  <c r="I55" i="24"/>
  <c r="B54" i="24"/>
  <c r="C54" i="24"/>
  <c r="D54" i="24"/>
  <c r="E54" i="24"/>
  <c r="F54" i="24"/>
  <c r="G54" i="24"/>
  <c r="H53" i="24"/>
  <c r="I53" i="24"/>
  <c r="H52" i="24"/>
  <c r="I52" i="24"/>
  <c r="H51" i="24"/>
  <c r="I51" i="24"/>
  <c r="H50" i="24"/>
  <c r="I50" i="24"/>
  <c r="B49" i="24"/>
  <c r="H49" i="24" s="1"/>
  <c r="I49" i="24" s="1"/>
  <c r="C49" i="24"/>
  <c r="D49" i="24"/>
  <c r="E49" i="24"/>
  <c r="F49" i="24"/>
  <c r="G49" i="24"/>
  <c r="H48" i="24"/>
  <c r="I48" i="24"/>
  <c r="H47" i="24"/>
  <c r="I47" i="24"/>
  <c r="H46" i="24"/>
  <c r="I46" i="24"/>
  <c r="H45" i="24"/>
  <c r="I45" i="24"/>
  <c r="H44" i="24"/>
  <c r="I44" i="24"/>
  <c r="H43" i="24"/>
  <c r="I43" i="24"/>
  <c r="H42" i="24"/>
  <c r="I42" i="24"/>
  <c r="H41" i="24"/>
  <c r="I41" i="24"/>
  <c r="H40" i="24"/>
  <c r="I40" i="24"/>
  <c r="H39" i="24"/>
  <c r="I39" i="24"/>
  <c r="E37" i="24"/>
  <c r="D37" i="24"/>
  <c r="B37" i="24"/>
  <c r="H36" i="24"/>
  <c r="I36" i="24"/>
  <c r="H35" i="24"/>
  <c r="I35" i="24"/>
  <c r="H34" i="24"/>
  <c r="I34" i="24"/>
  <c r="H33" i="24"/>
  <c r="I33" i="24"/>
  <c r="H32" i="24"/>
  <c r="I32" i="24"/>
  <c r="H31" i="24"/>
  <c r="I31" i="24"/>
  <c r="B30" i="24"/>
  <c r="C30" i="24"/>
  <c r="D30" i="24"/>
  <c r="H30" i="24" s="1"/>
  <c r="I30" i="24" s="1"/>
  <c r="E30" i="24"/>
  <c r="F30" i="24"/>
  <c r="G30" i="24"/>
  <c r="H29" i="24"/>
  <c r="I29" i="24"/>
  <c r="H28" i="24"/>
  <c r="I28" i="24"/>
  <c r="H27" i="24"/>
  <c r="I27" i="24"/>
  <c r="H26" i="24"/>
  <c r="I26" i="24"/>
  <c r="B25" i="24"/>
  <c r="C25" i="24"/>
  <c r="H25" i="24" s="1"/>
  <c r="I25" i="24" s="1"/>
  <c r="D25" i="24"/>
  <c r="E25" i="24"/>
  <c r="F25" i="24"/>
  <c r="G25" i="24"/>
  <c r="H24" i="24"/>
  <c r="I24" i="24"/>
  <c r="H23" i="24"/>
  <c r="I23" i="24"/>
  <c r="H22" i="24"/>
  <c r="I22" i="24"/>
  <c r="H21" i="24"/>
  <c r="I21" i="24"/>
  <c r="B20" i="24"/>
  <c r="C20" i="24"/>
  <c r="D20" i="24"/>
  <c r="H20" i="24" s="1"/>
  <c r="I20" i="24" s="1"/>
  <c r="E20" i="24"/>
  <c r="F20" i="24"/>
  <c r="G20" i="24"/>
  <c r="H19" i="24"/>
  <c r="I19" i="24"/>
  <c r="H18" i="24"/>
  <c r="I18" i="24"/>
  <c r="H17" i="24"/>
  <c r="I17" i="24"/>
  <c r="H16" i="24"/>
  <c r="I16" i="24"/>
  <c r="H14" i="24"/>
  <c r="I14" i="24" s="1"/>
  <c r="H12" i="24"/>
  <c r="I12" i="24" s="1"/>
  <c r="H11" i="24"/>
  <c r="I11" i="24" s="1"/>
  <c r="H10" i="24"/>
  <c r="I10" i="24" s="1"/>
  <c r="B9" i="24"/>
  <c r="C9" i="24"/>
  <c r="H9" i="24" s="1"/>
  <c r="I9" i="24" s="1"/>
  <c r="D9" i="24"/>
  <c r="E9" i="24"/>
  <c r="F9" i="24"/>
  <c r="G9" i="24"/>
  <c r="H8" i="24"/>
  <c r="I8" i="24" s="1"/>
  <c r="H7" i="24"/>
  <c r="I7" i="24" s="1"/>
  <c r="H6" i="24"/>
  <c r="I6" i="24" s="1"/>
  <c r="H5" i="24"/>
  <c r="I5" i="24" s="1"/>
  <c r="B4" i="24"/>
  <c r="C4" i="24"/>
  <c r="D4" i="24"/>
  <c r="E4" i="24"/>
  <c r="F4" i="24"/>
  <c r="G4" i="24"/>
  <c r="H80" i="25"/>
  <c r="I80" i="25" s="1"/>
  <c r="H79" i="25"/>
  <c r="I79" i="25" s="1"/>
  <c r="H78" i="25"/>
  <c r="I78" i="25" s="1"/>
  <c r="H77" i="25"/>
  <c r="I77" i="25" s="1"/>
  <c r="B76" i="25"/>
  <c r="C76" i="25"/>
  <c r="D76" i="25"/>
  <c r="E76" i="25"/>
  <c r="F76" i="25"/>
  <c r="G76" i="25"/>
  <c r="H75" i="25"/>
  <c r="I75" i="25"/>
  <c r="H74" i="25"/>
  <c r="I74" i="25" s="1"/>
  <c r="H73" i="25"/>
  <c r="I73" i="25" s="1"/>
  <c r="H72" i="25"/>
  <c r="I72" i="25" s="1"/>
  <c r="H71" i="25"/>
  <c r="I71" i="25" s="1"/>
  <c r="H69" i="25"/>
  <c r="I69" i="25"/>
  <c r="H68" i="25"/>
  <c r="I68" i="25" s="1"/>
  <c r="H67" i="25"/>
  <c r="I67" i="25"/>
  <c r="H66" i="25"/>
  <c r="I66" i="25" s="1"/>
  <c r="B65" i="25"/>
  <c r="C65" i="25"/>
  <c r="D65" i="25"/>
  <c r="E65" i="25"/>
  <c r="E59" i="25" s="1"/>
  <c r="F65" i="25"/>
  <c r="G65" i="25"/>
  <c r="H64" i="25"/>
  <c r="I64" i="25" s="1"/>
  <c r="H63" i="25"/>
  <c r="I63" i="25" s="1"/>
  <c r="H62" i="25"/>
  <c r="I62" i="25"/>
  <c r="H61" i="25"/>
  <c r="I61" i="25" s="1"/>
  <c r="B60" i="25"/>
  <c r="C60" i="25"/>
  <c r="C59" i="25" s="1"/>
  <c r="D60" i="25"/>
  <c r="D59" i="25" s="1"/>
  <c r="E60" i="25"/>
  <c r="F60" i="25"/>
  <c r="G60" i="25"/>
  <c r="B59" i="25"/>
  <c r="F59" i="25"/>
  <c r="H58" i="25"/>
  <c r="I58" i="25"/>
  <c r="H57" i="25"/>
  <c r="I57" i="25" s="1"/>
  <c r="H56" i="25"/>
  <c r="I56" i="25"/>
  <c r="H55" i="25"/>
  <c r="I55" i="25" s="1"/>
  <c r="B54" i="25"/>
  <c r="C54" i="25"/>
  <c r="D54" i="25"/>
  <c r="E54" i="25"/>
  <c r="H54" i="25" s="1"/>
  <c r="I54" i="25" s="1"/>
  <c r="F54" i="25"/>
  <c r="G54" i="25"/>
  <c r="H53" i="25"/>
  <c r="I53" i="25" s="1"/>
  <c r="H52" i="25"/>
  <c r="I52" i="25" s="1"/>
  <c r="H51" i="25"/>
  <c r="I51" i="25"/>
  <c r="H50" i="25"/>
  <c r="I50" i="25" s="1"/>
  <c r="B49" i="25"/>
  <c r="C49" i="25"/>
  <c r="D49" i="25"/>
  <c r="E49" i="25"/>
  <c r="F49" i="25"/>
  <c r="G49" i="25"/>
  <c r="H49" i="25"/>
  <c r="I49" i="25" s="1"/>
  <c r="H48" i="25"/>
  <c r="I48" i="25"/>
  <c r="H47" i="25"/>
  <c r="I47" i="25" s="1"/>
  <c r="H46" i="25"/>
  <c r="I46" i="25" s="1"/>
  <c r="H45" i="25"/>
  <c r="I45" i="25" s="1"/>
  <c r="H44" i="25"/>
  <c r="I44" i="25"/>
  <c r="H43" i="25"/>
  <c r="I43" i="25" s="1"/>
  <c r="H42" i="25"/>
  <c r="I42" i="25"/>
  <c r="H41" i="25"/>
  <c r="I41" i="25" s="1"/>
  <c r="H40" i="25"/>
  <c r="I40" i="25"/>
  <c r="H39" i="25"/>
  <c r="I39" i="25" s="1"/>
  <c r="H38" i="25"/>
  <c r="I38" i="25" s="1"/>
  <c r="E37" i="25"/>
  <c r="D37" i="25"/>
  <c r="H36" i="25"/>
  <c r="I36" i="25" s="1"/>
  <c r="H35" i="25"/>
  <c r="I35" i="25" s="1"/>
  <c r="H34" i="25"/>
  <c r="I34" i="25" s="1"/>
  <c r="H33" i="25"/>
  <c r="I33" i="25"/>
  <c r="H32" i="25"/>
  <c r="I32" i="25" s="1"/>
  <c r="H31" i="25"/>
  <c r="I31" i="25"/>
  <c r="B30" i="25"/>
  <c r="H30" i="25" s="1"/>
  <c r="I30" i="25" s="1"/>
  <c r="C30" i="25"/>
  <c r="D30" i="25"/>
  <c r="E30" i="25"/>
  <c r="F30" i="25"/>
  <c r="G30" i="25"/>
  <c r="H29" i="25"/>
  <c r="I29" i="25" s="1"/>
  <c r="H28" i="25"/>
  <c r="I28" i="25"/>
  <c r="H27" i="25"/>
  <c r="I27" i="25" s="1"/>
  <c r="H26" i="25"/>
  <c r="I26" i="25"/>
  <c r="B25" i="25"/>
  <c r="H25" i="25" s="1"/>
  <c r="I25" i="25" s="1"/>
  <c r="C25" i="25"/>
  <c r="D25" i="25"/>
  <c r="E25" i="25"/>
  <c r="F25" i="25"/>
  <c r="G25" i="25"/>
  <c r="H24" i="25"/>
  <c r="I24" i="25" s="1"/>
  <c r="H23" i="25"/>
  <c r="I23" i="25" s="1"/>
  <c r="H22" i="25"/>
  <c r="I22" i="25" s="1"/>
  <c r="H21" i="25"/>
  <c r="I21" i="25" s="1"/>
  <c r="B20" i="25"/>
  <c r="C20" i="25"/>
  <c r="D20" i="25"/>
  <c r="E20" i="25"/>
  <c r="F20" i="25"/>
  <c r="G20" i="25"/>
  <c r="H19" i="25"/>
  <c r="I19" i="25" s="1"/>
  <c r="H18" i="25"/>
  <c r="I18" i="25" s="1"/>
  <c r="H17" i="25"/>
  <c r="I17" i="25" s="1"/>
  <c r="H16" i="25"/>
  <c r="I16" i="25" s="1"/>
  <c r="B15" i="25"/>
  <c r="H15" i="25" s="1"/>
  <c r="I15" i="25" s="1"/>
  <c r="C15" i="25"/>
  <c r="D15" i="25"/>
  <c r="E15" i="25"/>
  <c r="F15" i="25"/>
  <c r="G15" i="25"/>
  <c r="H14" i="25"/>
  <c r="I14" i="25" s="1"/>
  <c r="H12" i="25"/>
  <c r="I12" i="25" s="1"/>
  <c r="H11" i="25"/>
  <c r="I11" i="25" s="1"/>
  <c r="H10" i="25"/>
  <c r="I10" i="25" s="1"/>
  <c r="B9" i="25"/>
  <c r="C9" i="25"/>
  <c r="D9" i="25"/>
  <c r="E9" i="25"/>
  <c r="F9" i="25"/>
  <c r="G9" i="25"/>
  <c r="H8" i="25"/>
  <c r="I8" i="25" s="1"/>
  <c r="H7" i="25"/>
  <c r="I7" i="25" s="1"/>
  <c r="H6" i="25"/>
  <c r="I6" i="25" s="1"/>
  <c r="H5" i="25"/>
  <c r="I5" i="25" s="1"/>
  <c r="B4" i="25"/>
  <c r="H4" i="25" s="1"/>
  <c r="I4" i="25" s="1"/>
  <c r="C4" i="25"/>
  <c r="D4" i="25"/>
  <c r="E4" i="25"/>
  <c r="F4" i="25"/>
  <c r="G4" i="25"/>
  <c r="H74" i="26"/>
  <c r="I74" i="26" s="1"/>
  <c r="H74" i="27"/>
  <c r="I74" i="27" s="1"/>
  <c r="I74" i="18"/>
  <c r="H74" i="19"/>
  <c r="I74" i="19" s="1"/>
  <c r="I74" i="20"/>
  <c r="H8" i="20"/>
  <c r="I8" i="20" s="1"/>
  <c r="H34" i="20"/>
  <c r="I34" i="20"/>
  <c r="H34" i="19"/>
  <c r="I34" i="19"/>
  <c r="H34" i="18"/>
  <c r="I34" i="18" s="1"/>
  <c r="H34" i="27"/>
  <c r="I34" i="27" s="1"/>
  <c r="H34" i="26"/>
  <c r="I34" i="26" s="1"/>
  <c r="H35" i="26"/>
  <c r="I35" i="26"/>
  <c r="H80" i="26"/>
  <c r="I80" i="26" s="1"/>
  <c r="H79" i="26"/>
  <c r="I79" i="26" s="1"/>
  <c r="H78" i="26"/>
  <c r="I78" i="26" s="1"/>
  <c r="H77" i="26"/>
  <c r="I77" i="26" s="1"/>
  <c r="B76" i="26"/>
  <c r="H76" i="26" s="1"/>
  <c r="I76" i="26" s="1"/>
  <c r="C76" i="26"/>
  <c r="D76" i="26"/>
  <c r="E76" i="26"/>
  <c r="F76" i="26"/>
  <c r="G76" i="26"/>
  <c r="H75" i="26"/>
  <c r="I75" i="26" s="1"/>
  <c r="H73" i="26"/>
  <c r="I73" i="26" s="1"/>
  <c r="H72" i="26"/>
  <c r="I72" i="26" s="1"/>
  <c r="H71" i="26"/>
  <c r="I71" i="26" s="1"/>
  <c r="H69" i="26"/>
  <c r="I69" i="26" s="1"/>
  <c r="H68" i="26"/>
  <c r="I68" i="26" s="1"/>
  <c r="H67" i="26"/>
  <c r="I67" i="26" s="1"/>
  <c r="H66" i="26"/>
  <c r="I66" i="26" s="1"/>
  <c r="B65" i="26"/>
  <c r="C65" i="26"/>
  <c r="H65" i="26" s="1"/>
  <c r="I65" i="26" s="1"/>
  <c r="D65" i="26"/>
  <c r="E65" i="26"/>
  <c r="F65" i="26"/>
  <c r="G65" i="26"/>
  <c r="H64" i="26"/>
  <c r="I64" i="26" s="1"/>
  <c r="H63" i="26"/>
  <c r="I63" i="26" s="1"/>
  <c r="H62" i="26"/>
  <c r="I62" i="26" s="1"/>
  <c r="H61" i="26"/>
  <c r="I61" i="26" s="1"/>
  <c r="B60" i="26"/>
  <c r="H60" i="26" s="1"/>
  <c r="I60" i="26" s="1"/>
  <c r="C60" i="26"/>
  <c r="D60" i="26"/>
  <c r="E60" i="26"/>
  <c r="E59" i="26" s="1"/>
  <c r="F60" i="26"/>
  <c r="G60" i="26"/>
  <c r="F59" i="26"/>
  <c r="H58" i="26"/>
  <c r="I58" i="26" s="1"/>
  <c r="H57" i="26"/>
  <c r="I57" i="26" s="1"/>
  <c r="H56" i="26"/>
  <c r="I56" i="26" s="1"/>
  <c r="H55" i="26"/>
  <c r="I55" i="26" s="1"/>
  <c r="B54" i="26"/>
  <c r="C54" i="26"/>
  <c r="D54" i="26"/>
  <c r="E54" i="26"/>
  <c r="F54" i="26"/>
  <c r="G54" i="26"/>
  <c r="H53" i="26"/>
  <c r="I53" i="26" s="1"/>
  <c r="H52" i="26"/>
  <c r="I52" i="26" s="1"/>
  <c r="H51" i="26"/>
  <c r="I51" i="26" s="1"/>
  <c r="H50" i="26"/>
  <c r="I50" i="26" s="1"/>
  <c r="B49" i="26"/>
  <c r="H49" i="26" s="1"/>
  <c r="I49" i="26" s="1"/>
  <c r="C49" i="26"/>
  <c r="D49" i="26"/>
  <c r="E49" i="26"/>
  <c r="F49" i="26"/>
  <c r="G49" i="26"/>
  <c r="H48" i="26"/>
  <c r="I48" i="26" s="1"/>
  <c r="H47" i="26"/>
  <c r="I47" i="26" s="1"/>
  <c r="H46" i="26"/>
  <c r="I46" i="26" s="1"/>
  <c r="H45" i="26"/>
  <c r="I45" i="26" s="1"/>
  <c r="H44" i="26"/>
  <c r="I44" i="26"/>
  <c r="H43" i="26"/>
  <c r="I43" i="26" s="1"/>
  <c r="H42" i="26"/>
  <c r="I42" i="26"/>
  <c r="H41" i="26"/>
  <c r="I41" i="26" s="1"/>
  <c r="H40" i="26"/>
  <c r="I40" i="26" s="1"/>
  <c r="H39" i="26"/>
  <c r="I39" i="26" s="1"/>
  <c r="G37" i="26"/>
  <c r="F37" i="26"/>
  <c r="D37" i="26"/>
  <c r="C37" i="26"/>
  <c r="B37" i="26"/>
  <c r="H36" i="26"/>
  <c r="I36" i="26" s="1"/>
  <c r="H33" i="26"/>
  <c r="I33" i="26" s="1"/>
  <c r="H32" i="26"/>
  <c r="I32" i="26" s="1"/>
  <c r="H31" i="26"/>
  <c r="I31" i="26" s="1"/>
  <c r="B30" i="26"/>
  <c r="C30" i="26"/>
  <c r="D30" i="26"/>
  <c r="E30" i="26"/>
  <c r="F30" i="26"/>
  <c r="G30" i="26"/>
  <c r="H29" i="26"/>
  <c r="I29" i="26" s="1"/>
  <c r="H28" i="26"/>
  <c r="I28" i="26" s="1"/>
  <c r="H27" i="26"/>
  <c r="I27" i="26" s="1"/>
  <c r="H26" i="26"/>
  <c r="I26" i="26"/>
  <c r="B25" i="26"/>
  <c r="C25" i="26"/>
  <c r="D25" i="26"/>
  <c r="H25" i="26" s="1"/>
  <c r="I25" i="26" s="1"/>
  <c r="E25" i="26"/>
  <c r="F25" i="26"/>
  <c r="G25" i="26"/>
  <c r="H24" i="26"/>
  <c r="I24" i="26"/>
  <c r="H23" i="26"/>
  <c r="I23" i="26" s="1"/>
  <c r="H22" i="26"/>
  <c r="I22" i="26" s="1"/>
  <c r="H21" i="26"/>
  <c r="I21" i="26" s="1"/>
  <c r="B20" i="26"/>
  <c r="H20" i="26" s="1"/>
  <c r="I20" i="26" s="1"/>
  <c r="C20" i="26"/>
  <c r="D20" i="26"/>
  <c r="E20" i="26"/>
  <c r="F20" i="26"/>
  <c r="G20" i="26"/>
  <c r="H19" i="26"/>
  <c r="I19" i="26" s="1"/>
  <c r="H18" i="26"/>
  <c r="I18" i="26"/>
  <c r="H17" i="26"/>
  <c r="I17" i="26" s="1"/>
  <c r="H16" i="26"/>
  <c r="I16" i="26"/>
  <c r="B15" i="26"/>
  <c r="H15" i="26" s="1"/>
  <c r="I15" i="26" s="1"/>
  <c r="C15" i="26"/>
  <c r="D15" i="26"/>
  <c r="E15" i="26"/>
  <c r="F15" i="26"/>
  <c r="G15" i="26"/>
  <c r="H14" i="26"/>
  <c r="I14" i="26"/>
  <c r="H12" i="26"/>
  <c r="I12" i="26" s="1"/>
  <c r="H11" i="26"/>
  <c r="I11" i="26" s="1"/>
  <c r="H10" i="26"/>
  <c r="I10" i="26" s="1"/>
  <c r="B9" i="26"/>
  <c r="C9" i="26"/>
  <c r="D9" i="26"/>
  <c r="E9" i="26"/>
  <c r="F9" i="26"/>
  <c r="G9" i="26"/>
  <c r="H8" i="26"/>
  <c r="I8" i="26"/>
  <c r="H7" i="26"/>
  <c r="I7" i="26" s="1"/>
  <c r="H6" i="26"/>
  <c r="I6" i="26" s="1"/>
  <c r="H5" i="26"/>
  <c r="I5" i="26" s="1"/>
  <c r="B4" i="26"/>
  <c r="C4" i="26"/>
  <c r="D4" i="26"/>
  <c r="E4" i="26"/>
  <c r="F4" i="26"/>
  <c r="G4" i="26"/>
  <c r="H80" i="27"/>
  <c r="I80" i="27" s="1"/>
  <c r="H79" i="27"/>
  <c r="I79" i="27" s="1"/>
  <c r="H78" i="27"/>
  <c r="I78" i="27" s="1"/>
  <c r="H77" i="27"/>
  <c r="I77" i="27"/>
  <c r="B76" i="27"/>
  <c r="C76" i="27"/>
  <c r="D76" i="27"/>
  <c r="E76" i="27"/>
  <c r="F76" i="27"/>
  <c r="G76" i="27"/>
  <c r="H75" i="27"/>
  <c r="I75" i="27" s="1"/>
  <c r="H73" i="27"/>
  <c r="I73" i="27" s="1"/>
  <c r="H72" i="27"/>
  <c r="I72" i="27" s="1"/>
  <c r="H71" i="27"/>
  <c r="I71" i="27"/>
  <c r="H69" i="27"/>
  <c r="I69" i="27"/>
  <c r="H68" i="27"/>
  <c r="I68" i="27" s="1"/>
  <c r="H67" i="27"/>
  <c r="I67" i="27"/>
  <c r="H66" i="27"/>
  <c r="I66" i="27" s="1"/>
  <c r="B65" i="27"/>
  <c r="C65" i="27"/>
  <c r="D65" i="27"/>
  <c r="E65" i="27"/>
  <c r="F65" i="27"/>
  <c r="G65" i="27"/>
  <c r="H64" i="27"/>
  <c r="I64" i="27"/>
  <c r="H63" i="27"/>
  <c r="I63" i="27" s="1"/>
  <c r="H62" i="27"/>
  <c r="I62" i="27"/>
  <c r="H61" i="27"/>
  <c r="I61" i="27" s="1"/>
  <c r="B60" i="27"/>
  <c r="B59" i="27" s="1"/>
  <c r="C60" i="27"/>
  <c r="C59" i="27" s="1"/>
  <c r="D60" i="27"/>
  <c r="E60" i="27"/>
  <c r="E59" i="27" s="1"/>
  <c r="F60" i="27"/>
  <c r="G60" i="27"/>
  <c r="G59" i="27" s="1"/>
  <c r="H58" i="27"/>
  <c r="I58" i="27" s="1"/>
  <c r="H57" i="27"/>
  <c r="I57" i="27" s="1"/>
  <c r="H56" i="27"/>
  <c r="I56" i="27"/>
  <c r="H55" i="27"/>
  <c r="I55" i="27" s="1"/>
  <c r="B54" i="27"/>
  <c r="H54" i="27" s="1"/>
  <c r="I54" i="27" s="1"/>
  <c r="C54" i="27"/>
  <c r="D54" i="27"/>
  <c r="E54" i="27"/>
  <c r="F54" i="27"/>
  <c r="G54" i="27"/>
  <c r="H53" i="27"/>
  <c r="I53" i="27" s="1"/>
  <c r="H52" i="27"/>
  <c r="I52" i="27" s="1"/>
  <c r="H51" i="27"/>
  <c r="I51" i="27" s="1"/>
  <c r="H50" i="27"/>
  <c r="I50" i="27" s="1"/>
  <c r="B49" i="27"/>
  <c r="C49" i="27"/>
  <c r="H49" i="27" s="1"/>
  <c r="I49" i="27" s="1"/>
  <c r="D49" i="27"/>
  <c r="E49" i="27"/>
  <c r="F49" i="27"/>
  <c r="G49" i="27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/>
  <c r="H41" i="27"/>
  <c r="I41" i="27" s="1"/>
  <c r="H40" i="27"/>
  <c r="I40" i="27" s="1"/>
  <c r="H39" i="27"/>
  <c r="I39" i="27" s="1"/>
  <c r="H38" i="27"/>
  <c r="I38" i="27" s="1"/>
  <c r="F37" i="27"/>
  <c r="E37" i="27"/>
  <c r="D37" i="27"/>
  <c r="B37" i="27"/>
  <c r="H36" i="27"/>
  <c r="I36" i="27" s="1"/>
  <c r="H35" i="27"/>
  <c r="I35" i="27" s="1"/>
  <c r="H33" i="27"/>
  <c r="I33" i="27" s="1"/>
  <c r="H32" i="27"/>
  <c r="I32" i="27" s="1"/>
  <c r="H31" i="27"/>
  <c r="I31" i="27"/>
  <c r="B30" i="27"/>
  <c r="C30" i="27"/>
  <c r="D30" i="27"/>
  <c r="E30" i="27"/>
  <c r="F30" i="27"/>
  <c r="G30" i="27"/>
  <c r="H29" i="27"/>
  <c r="I29" i="27" s="1"/>
  <c r="H28" i="27"/>
  <c r="I28" i="27" s="1"/>
  <c r="H27" i="27"/>
  <c r="I27" i="27" s="1"/>
  <c r="H26" i="27"/>
  <c r="I26" i="27" s="1"/>
  <c r="B25" i="27"/>
  <c r="C25" i="27"/>
  <c r="D25" i="27"/>
  <c r="E25" i="27"/>
  <c r="F25" i="27"/>
  <c r="G25" i="27"/>
  <c r="H24" i="27"/>
  <c r="I24" i="27" s="1"/>
  <c r="H23" i="27"/>
  <c r="I23" i="27"/>
  <c r="H22" i="27"/>
  <c r="I22" i="27" s="1"/>
  <c r="H21" i="27"/>
  <c r="I21" i="27"/>
  <c r="B20" i="27"/>
  <c r="C20" i="27"/>
  <c r="D20" i="27"/>
  <c r="E20" i="27"/>
  <c r="F20" i="27"/>
  <c r="G20" i="27"/>
  <c r="H19" i="27"/>
  <c r="I19" i="27" s="1"/>
  <c r="H18" i="27"/>
  <c r="I18" i="27" s="1"/>
  <c r="H17" i="27"/>
  <c r="I17" i="27" s="1"/>
  <c r="H14" i="27"/>
  <c r="I14" i="27" s="1"/>
  <c r="H12" i="27"/>
  <c r="I12" i="27" s="1"/>
  <c r="H11" i="27"/>
  <c r="I11" i="27" s="1"/>
  <c r="H10" i="27"/>
  <c r="I10" i="27" s="1"/>
  <c r="B9" i="27"/>
  <c r="C9" i="27"/>
  <c r="H9" i="27" s="1"/>
  <c r="I9" i="27" s="1"/>
  <c r="D9" i="27"/>
  <c r="E9" i="27"/>
  <c r="F9" i="27"/>
  <c r="G9" i="27"/>
  <c r="H8" i="27"/>
  <c r="I8" i="27" s="1"/>
  <c r="H7" i="27"/>
  <c r="I7" i="27" s="1"/>
  <c r="H6" i="27"/>
  <c r="I6" i="27" s="1"/>
  <c r="H5" i="27"/>
  <c r="I5" i="27" s="1"/>
  <c r="B4" i="27"/>
  <c r="C4" i="27"/>
  <c r="D4" i="27"/>
  <c r="E4" i="27"/>
  <c r="F4" i="27"/>
  <c r="G4" i="27"/>
  <c r="H58" i="18"/>
  <c r="I58" i="18" s="1"/>
  <c r="H34" i="21"/>
  <c r="I34" i="21" s="1"/>
  <c r="H35" i="21"/>
  <c r="I35" i="21" s="1"/>
  <c r="I71" i="22"/>
  <c r="I69" i="22"/>
  <c r="I68" i="22"/>
  <c r="B67" i="22"/>
  <c r="C67" i="22"/>
  <c r="D67" i="22"/>
  <c r="E67" i="22"/>
  <c r="F67" i="22"/>
  <c r="G67" i="22"/>
  <c r="I66" i="22"/>
  <c r="I65" i="22"/>
  <c r="I64" i="22"/>
  <c r="I63" i="22"/>
  <c r="I61" i="22"/>
  <c r="I60" i="22"/>
  <c r="I58" i="22"/>
  <c r="I56" i="22"/>
  <c r="I53" i="22"/>
  <c r="B52" i="22"/>
  <c r="C52" i="22"/>
  <c r="D52" i="22"/>
  <c r="E52" i="22"/>
  <c r="F52" i="22"/>
  <c r="G52" i="22"/>
  <c r="I50" i="22"/>
  <c r="I49" i="22"/>
  <c r="I48" i="22"/>
  <c r="B47" i="22"/>
  <c r="C47" i="22"/>
  <c r="D47" i="22"/>
  <c r="G47" i="22"/>
  <c r="I46" i="22"/>
  <c r="I44" i="22"/>
  <c r="I42" i="22"/>
  <c r="H41" i="22"/>
  <c r="I41" i="22" s="1"/>
  <c r="H40" i="22"/>
  <c r="I40" i="22" s="1"/>
  <c r="H39" i="22"/>
  <c r="I39" i="22" s="1"/>
  <c r="H38" i="22"/>
  <c r="I38" i="22" s="1"/>
  <c r="H37" i="22"/>
  <c r="I37" i="22" s="1"/>
  <c r="G35" i="22"/>
  <c r="F35" i="22"/>
  <c r="E35" i="22"/>
  <c r="C35" i="22"/>
  <c r="B35" i="22"/>
  <c r="I34" i="22"/>
  <c r="I33" i="22"/>
  <c r="I32" i="22"/>
  <c r="I31" i="22"/>
  <c r="B29" i="22"/>
  <c r="H29" i="22" s="1"/>
  <c r="I29" i="22" s="1"/>
  <c r="C29" i="22"/>
  <c r="D29" i="22"/>
  <c r="E29" i="22"/>
  <c r="F29" i="22"/>
  <c r="G29" i="22"/>
  <c r="I27" i="22"/>
  <c r="I25" i="22"/>
  <c r="B24" i="22"/>
  <c r="C24" i="22"/>
  <c r="D24" i="22"/>
  <c r="E24" i="22"/>
  <c r="F24" i="22"/>
  <c r="G24" i="22"/>
  <c r="I23" i="22"/>
  <c r="I22" i="22"/>
  <c r="I20" i="22"/>
  <c r="B19" i="22"/>
  <c r="C19" i="22"/>
  <c r="H19" i="22" s="1"/>
  <c r="I19" i="22" s="1"/>
  <c r="D19" i="22"/>
  <c r="E19" i="22"/>
  <c r="F19" i="22"/>
  <c r="G19" i="22"/>
  <c r="I18" i="22"/>
  <c r="I16" i="22"/>
  <c r="I15" i="22"/>
  <c r="B14" i="22"/>
  <c r="C14" i="22"/>
  <c r="D14" i="22"/>
  <c r="E14" i="22"/>
  <c r="H14" i="22" s="1"/>
  <c r="I14" i="22" s="1"/>
  <c r="F14" i="22"/>
  <c r="G14" i="22"/>
  <c r="I12" i="22"/>
  <c r="I11" i="22"/>
  <c r="B9" i="22"/>
  <c r="C9" i="22"/>
  <c r="D9" i="22"/>
  <c r="E9" i="22"/>
  <c r="F9" i="22"/>
  <c r="G9" i="22"/>
  <c r="H9" i="22"/>
  <c r="I9" i="22" s="1"/>
  <c r="I7" i="22"/>
  <c r="I5" i="22"/>
  <c r="B4" i="22"/>
  <c r="C4" i="22"/>
  <c r="D4" i="22"/>
  <c r="E4" i="22"/>
  <c r="F4" i="22"/>
  <c r="G4" i="22"/>
  <c r="H80" i="21"/>
  <c r="I80" i="21"/>
  <c r="H79" i="21"/>
  <c r="I79" i="21" s="1"/>
  <c r="H78" i="21"/>
  <c r="I78" i="21"/>
  <c r="H77" i="21"/>
  <c r="I77" i="21" s="1"/>
  <c r="B76" i="21"/>
  <c r="C76" i="21"/>
  <c r="D76" i="21"/>
  <c r="E76" i="21"/>
  <c r="F76" i="21"/>
  <c r="G76" i="21"/>
  <c r="I75" i="21"/>
  <c r="I73" i="21"/>
  <c r="I72" i="21"/>
  <c r="I71" i="21"/>
  <c r="H69" i="21"/>
  <c r="I69" i="21" s="1"/>
  <c r="H68" i="21"/>
  <c r="I68" i="21" s="1"/>
  <c r="H67" i="21"/>
  <c r="I67" i="21" s="1"/>
  <c r="H66" i="21"/>
  <c r="I66" i="21" s="1"/>
  <c r="H61" i="21"/>
  <c r="I61" i="21" s="1"/>
  <c r="H62" i="21"/>
  <c r="I62" i="21"/>
  <c r="H63" i="21"/>
  <c r="H64" i="21"/>
  <c r="I64" i="21" s="1"/>
  <c r="B65" i="21"/>
  <c r="C65" i="21"/>
  <c r="D65" i="21"/>
  <c r="E65" i="21"/>
  <c r="F65" i="21"/>
  <c r="G65" i="21"/>
  <c r="I63" i="21"/>
  <c r="B60" i="21"/>
  <c r="C60" i="21"/>
  <c r="C59" i="21" s="1"/>
  <c r="D60" i="21"/>
  <c r="E60" i="21"/>
  <c r="F60" i="21"/>
  <c r="F59" i="21" s="1"/>
  <c r="G60" i="21"/>
  <c r="G59" i="21" s="1"/>
  <c r="D59" i="21"/>
  <c r="H58" i="21"/>
  <c r="I58" i="21" s="1"/>
  <c r="H57" i="21"/>
  <c r="I57" i="21" s="1"/>
  <c r="H56" i="21"/>
  <c r="I56" i="21" s="1"/>
  <c r="H55" i="21"/>
  <c r="I55" i="21"/>
  <c r="B54" i="21"/>
  <c r="C54" i="21"/>
  <c r="D54" i="21"/>
  <c r="E54" i="21"/>
  <c r="F54" i="21"/>
  <c r="G54" i="21"/>
  <c r="H53" i="21"/>
  <c r="I53" i="21" s="1"/>
  <c r="H52" i="21"/>
  <c r="I52" i="21" s="1"/>
  <c r="H51" i="21"/>
  <c r="I51" i="21" s="1"/>
  <c r="H50" i="21"/>
  <c r="I50" i="21"/>
  <c r="B49" i="21"/>
  <c r="C49" i="21"/>
  <c r="D49" i="21"/>
  <c r="E49" i="21"/>
  <c r="F49" i="21"/>
  <c r="G49" i="21"/>
  <c r="H48" i="21"/>
  <c r="I48" i="21" s="1"/>
  <c r="H47" i="21"/>
  <c r="I47" i="21" s="1"/>
  <c r="H46" i="21"/>
  <c r="I46" i="21" s="1"/>
  <c r="H45" i="21"/>
  <c r="I45" i="21"/>
  <c r="H44" i="21"/>
  <c r="I44" i="21" s="1"/>
  <c r="H43" i="21"/>
  <c r="I43" i="21"/>
  <c r="H42" i="21"/>
  <c r="I42" i="21" s="1"/>
  <c r="H41" i="21"/>
  <c r="I41" i="21" s="1"/>
  <c r="H40" i="21"/>
  <c r="I40" i="21" s="1"/>
  <c r="H39" i="21"/>
  <c r="I39" i="21" s="1"/>
  <c r="G37" i="21"/>
  <c r="D37" i="21"/>
  <c r="C37" i="21"/>
  <c r="H36" i="21"/>
  <c r="I36" i="21"/>
  <c r="H33" i="21"/>
  <c r="I33" i="21" s="1"/>
  <c r="H32" i="21"/>
  <c r="I32" i="21" s="1"/>
  <c r="H31" i="21"/>
  <c r="I31" i="21" s="1"/>
  <c r="B30" i="21"/>
  <c r="C30" i="21"/>
  <c r="D30" i="21"/>
  <c r="E30" i="21"/>
  <c r="F30" i="21"/>
  <c r="G30" i="21"/>
  <c r="H29" i="21"/>
  <c r="I29" i="21"/>
  <c r="H28" i="21"/>
  <c r="I28" i="21" s="1"/>
  <c r="H27" i="21"/>
  <c r="I27" i="21" s="1"/>
  <c r="H26" i="21"/>
  <c r="I26" i="21" s="1"/>
  <c r="B25" i="21"/>
  <c r="C25" i="21"/>
  <c r="D25" i="21"/>
  <c r="E25" i="21"/>
  <c r="F25" i="21"/>
  <c r="G25" i="21"/>
  <c r="H24" i="21"/>
  <c r="I24" i="21"/>
  <c r="H23" i="21"/>
  <c r="I23" i="21" s="1"/>
  <c r="H22" i="21"/>
  <c r="I22" i="21" s="1"/>
  <c r="H21" i="21"/>
  <c r="I21" i="21" s="1"/>
  <c r="B20" i="21"/>
  <c r="C20" i="21"/>
  <c r="D20" i="21"/>
  <c r="E20" i="21"/>
  <c r="F20" i="21"/>
  <c r="G20" i="21"/>
  <c r="H19" i="21"/>
  <c r="I19" i="21"/>
  <c r="H18" i="21"/>
  <c r="I18" i="21" s="1"/>
  <c r="H17" i="21"/>
  <c r="I17" i="21" s="1"/>
  <c r="H16" i="21"/>
  <c r="I16" i="21" s="1"/>
  <c r="B15" i="21"/>
  <c r="C15" i="21"/>
  <c r="D15" i="21"/>
  <c r="E15" i="21"/>
  <c r="F15" i="21"/>
  <c r="G15" i="21"/>
  <c r="H14" i="21"/>
  <c r="I14" i="21"/>
  <c r="H12" i="21"/>
  <c r="I12" i="21" s="1"/>
  <c r="H11" i="21"/>
  <c r="I11" i="21" s="1"/>
  <c r="H10" i="21"/>
  <c r="I10" i="21" s="1"/>
  <c r="B9" i="21"/>
  <c r="C9" i="21"/>
  <c r="D9" i="21"/>
  <c r="E9" i="21"/>
  <c r="F9" i="21"/>
  <c r="G9" i="21"/>
  <c r="H8" i="21"/>
  <c r="I8" i="21"/>
  <c r="H7" i="21"/>
  <c r="I7" i="21" s="1"/>
  <c r="H6" i="21"/>
  <c r="I6" i="21" s="1"/>
  <c r="H5" i="21"/>
  <c r="I5" i="21" s="1"/>
  <c r="B4" i="21"/>
  <c r="C4" i="21"/>
  <c r="D4" i="21"/>
  <c r="E4" i="21"/>
  <c r="F4" i="21"/>
  <c r="G4" i="21"/>
  <c r="H80" i="20"/>
  <c r="I80" i="20" s="1"/>
  <c r="H79" i="20"/>
  <c r="I79" i="20" s="1"/>
  <c r="H78" i="20"/>
  <c r="I78" i="20"/>
  <c r="H77" i="20"/>
  <c r="I77" i="20" s="1"/>
  <c r="B76" i="20"/>
  <c r="C76" i="20"/>
  <c r="D76" i="20"/>
  <c r="E76" i="20"/>
  <c r="F76" i="20"/>
  <c r="G76" i="20"/>
  <c r="I75" i="20"/>
  <c r="I73" i="20"/>
  <c r="I72" i="20"/>
  <c r="I71" i="20"/>
  <c r="H70" i="20"/>
  <c r="I70" i="20" s="1"/>
  <c r="H69" i="20"/>
  <c r="I69" i="20" s="1"/>
  <c r="H68" i="20"/>
  <c r="I68" i="20"/>
  <c r="H67" i="20"/>
  <c r="I67" i="20" s="1"/>
  <c r="H66" i="20"/>
  <c r="I66" i="20"/>
  <c r="H61" i="20"/>
  <c r="I61" i="20" s="1"/>
  <c r="H62" i="20"/>
  <c r="I62" i="20"/>
  <c r="H63" i="20"/>
  <c r="H64" i="20"/>
  <c r="I64" i="20" s="1"/>
  <c r="B65" i="20"/>
  <c r="C65" i="20"/>
  <c r="D65" i="20"/>
  <c r="E65" i="20"/>
  <c r="H65" i="20" s="1"/>
  <c r="I65" i="20" s="1"/>
  <c r="F65" i="20"/>
  <c r="G65" i="20"/>
  <c r="I63" i="20"/>
  <c r="B60" i="20"/>
  <c r="C60" i="20"/>
  <c r="C59" i="20" s="1"/>
  <c r="D60" i="20"/>
  <c r="E60" i="20"/>
  <c r="E59" i="20" s="1"/>
  <c r="F60" i="20"/>
  <c r="F59" i="20" s="1"/>
  <c r="G60" i="20"/>
  <c r="D59" i="20"/>
  <c r="G59" i="20"/>
  <c r="H58" i="20"/>
  <c r="I58" i="20" s="1"/>
  <c r="H57" i="20"/>
  <c r="I57" i="20"/>
  <c r="H56" i="20"/>
  <c r="I56" i="20" s="1"/>
  <c r="H55" i="20"/>
  <c r="I55" i="20"/>
  <c r="B54" i="20"/>
  <c r="C54" i="20"/>
  <c r="D54" i="20"/>
  <c r="E54" i="20"/>
  <c r="F54" i="20"/>
  <c r="G54" i="20"/>
  <c r="H53" i="20"/>
  <c r="I53" i="20" s="1"/>
  <c r="H52" i="20"/>
  <c r="I52" i="20"/>
  <c r="H51" i="20"/>
  <c r="I51" i="20" s="1"/>
  <c r="H50" i="20"/>
  <c r="I50" i="20"/>
  <c r="B49" i="20"/>
  <c r="C49" i="20"/>
  <c r="D49" i="20"/>
  <c r="E49" i="20"/>
  <c r="F49" i="20"/>
  <c r="G49" i="20"/>
  <c r="H48" i="20"/>
  <c r="I48" i="20" s="1"/>
  <c r="H47" i="20"/>
  <c r="I47" i="20"/>
  <c r="H46" i="20"/>
  <c r="I46" i="20" s="1"/>
  <c r="H45" i="20"/>
  <c r="I45" i="20"/>
  <c r="H44" i="20"/>
  <c r="I44" i="20" s="1"/>
  <c r="H43" i="20"/>
  <c r="I43" i="20" s="1"/>
  <c r="H42" i="20"/>
  <c r="I42" i="20" s="1"/>
  <c r="H41" i="20"/>
  <c r="I41" i="20"/>
  <c r="H40" i="20"/>
  <c r="I40" i="20" s="1"/>
  <c r="H39" i="20"/>
  <c r="I39" i="20"/>
  <c r="H38" i="20"/>
  <c r="I38" i="20" s="1"/>
  <c r="G37" i="20"/>
  <c r="D37" i="20"/>
  <c r="C37" i="20"/>
  <c r="H36" i="20"/>
  <c r="I36" i="20"/>
  <c r="H35" i="20"/>
  <c r="I35" i="20" s="1"/>
  <c r="H33" i="20"/>
  <c r="I33" i="20"/>
  <c r="H32" i="20"/>
  <c r="I32" i="20" s="1"/>
  <c r="H31" i="20"/>
  <c r="I31" i="20"/>
  <c r="B30" i="20"/>
  <c r="C30" i="20"/>
  <c r="D30" i="20"/>
  <c r="E30" i="20"/>
  <c r="F30" i="20"/>
  <c r="G30" i="20"/>
  <c r="H29" i="20"/>
  <c r="I29" i="20" s="1"/>
  <c r="H28" i="20"/>
  <c r="I28" i="20"/>
  <c r="H27" i="20"/>
  <c r="I27" i="20" s="1"/>
  <c r="H26" i="20"/>
  <c r="I26" i="20"/>
  <c r="B25" i="20"/>
  <c r="C25" i="20"/>
  <c r="D25" i="20"/>
  <c r="E25" i="20"/>
  <c r="F25" i="20"/>
  <c r="G25" i="20"/>
  <c r="H24" i="20"/>
  <c r="I24" i="20" s="1"/>
  <c r="H23" i="20"/>
  <c r="I23" i="20"/>
  <c r="H22" i="20"/>
  <c r="I22" i="20" s="1"/>
  <c r="H21" i="20"/>
  <c r="I21" i="20"/>
  <c r="B20" i="20"/>
  <c r="C20" i="20"/>
  <c r="D20" i="20"/>
  <c r="E20" i="20"/>
  <c r="F20" i="20"/>
  <c r="G20" i="20"/>
  <c r="H19" i="20"/>
  <c r="I19" i="20" s="1"/>
  <c r="H18" i="20"/>
  <c r="I18" i="20"/>
  <c r="H17" i="20"/>
  <c r="I17" i="20" s="1"/>
  <c r="H16" i="20"/>
  <c r="I16" i="20"/>
  <c r="B15" i="20"/>
  <c r="C15" i="20"/>
  <c r="D15" i="20"/>
  <c r="E15" i="20"/>
  <c r="F15" i="20"/>
  <c r="G15" i="20"/>
  <c r="H14" i="20"/>
  <c r="I14" i="20" s="1"/>
  <c r="H13" i="20"/>
  <c r="I13" i="20"/>
  <c r="H12" i="20"/>
  <c r="I12" i="20" s="1"/>
  <c r="H11" i="20"/>
  <c r="I11" i="20"/>
  <c r="B10" i="20"/>
  <c r="C10" i="20"/>
  <c r="D10" i="20"/>
  <c r="E10" i="20"/>
  <c r="F10" i="20"/>
  <c r="G10" i="20"/>
  <c r="H9" i="20"/>
  <c r="I9" i="20" s="1"/>
  <c r="H7" i="20"/>
  <c r="I7" i="20"/>
  <c r="H6" i="20"/>
  <c r="I6" i="20" s="1"/>
  <c r="H5" i="20"/>
  <c r="I5" i="20"/>
  <c r="B4" i="20"/>
  <c r="C4" i="20"/>
  <c r="D4" i="20"/>
  <c r="E4" i="20"/>
  <c r="F4" i="20"/>
  <c r="G4" i="20"/>
  <c r="H80" i="19"/>
  <c r="I80" i="19" s="1"/>
  <c r="H79" i="19"/>
  <c r="I79" i="19"/>
  <c r="H78" i="19"/>
  <c r="I78" i="19" s="1"/>
  <c r="H77" i="19"/>
  <c r="I77" i="19"/>
  <c r="B76" i="19"/>
  <c r="C76" i="19"/>
  <c r="D76" i="19"/>
  <c r="E76" i="19"/>
  <c r="F76" i="19"/>
  <c r="G76" i="19"/>
  <c r="H71" i="19"/>
  <c r="I71" i="19"/>
  <c r="H72" i="19"/>
  <c r="H73" i="19"/>
  <c r="I73" i="19" s="1"/>
  <c r="H75" i="19"/>
  <c r="I75" i="19"/>
  <c r="I72" i="19"/>
  <c r="H69" i="19"/>
  <c r="I69" i="19" s="1"/>
  <c r="H68" i="19"/>
  <c r="I68" i="19" s="1"/>
  <c r="H67" i="19"/>
  <c r="I67" i="19" s="1"/>
  <c r="H66" i="19"/>
  <c r="I66" i="19"/>
  <c r="H61" i="19"/>
  <c r="I61" i="19" s="1"/>
  <c r="H62" i="19"/>
  <c r="H63" i="19"/>
  <c r="I63" i="19"/>
  <c r="H64" i="19"/>
  <c r="I64" i="19" s="1"/>
  <c r="B65" i="19"/>
  <c r="C65" i="19"/>
  <c r="D65" i="19"/>
  <c r="H65" i="19" s="1"/>
  <c r="I65" i="19" s="1"/>
  <c r="E65" i="19"/>
  <c r="F65" i="19"/>
  <c r="F59" i="19" s="1"/>
  <c r="G65" i="19"/>
  <c r="I62" i="19"/>
  <c r="B60" i="19"/>
  <c r="C60" i="19"/>
  <c r="D60" i="19"/>
  <c r="E60" i="19"/>
  <c r="H60" i="19" s="1"/>
  <c r="I60" i="19" s="1"/>
  <c r="F60" i="19"/>
  <c r="G60" i="19"/>
  <c r="B59" i="19"/>
  <c r="E59" i="19"/>
  <c r="H58" i="19"/>
  <c r="I58" i="19"/>
  <c r="H57" i="19"/>
  <c r="I57" i="19" s="1"/>
  <c r="H56" i="19"/>
  <c r="I56" i="19"/>
  <c r="H55" i="19"/>
  <c r="I55" i="19" s="1"/>
  <c r="B54" i="19"/>
  <c r="H54" i="19" s="1"/>
  <c r="I54" i="19" s="1"/>
  <c r="C54" i="19"/>
  <c r="D54" i="19"/>
  <c r="E54" i="19"/>
  <c r="F54" i="19"/>
  <c r="G54" i="19"/>
  <c r="H53" i="19"/>
  <c r="I53" i="19"/>
  <c r="H52" i="19"/>
  <c r="I52" i="19" s="1"/>
  <c r="H51" i="19"/>
  <c r="I51" i="19"/>
  <c r="H50" i="19"/>
  <c r="I50" i="19" s="1"/>
  <c r="B49" i="19"/>
  <c r="C49" i="19"/>
  <c r="D49" i="19"/>
  <c r="E49" i="19"/>
  <c r="H49" i="19" s="1"/>
  <c r="I49" i="19" s="1"/>
  <c r="F49" i="19"/>
  <c r="G49" i="19"/>
  <c r="H48" i="19"/>
  <c r="I48" i="19" s="1"/>
  <c r="H47" i="19"/>
  <c r="I47" i="19" s="1"/>
  <c r="H46" i="19"/>
  <c r="I46" i="19"/>
  <c r="H45" i="19"/>
  <c r="I45" i="19" s="1"/>
  <c r="H44" i="19"/>
  <c r="I44" i="19"/>
  <c r="H43" i="19"/>
  <c r="I43" i="19" s="1"/>
  <c r="H42" i="19"/>
  <c r="I42" i="19"/>
  <c r="H41" i="19"/>
  <c r="I41" i="19" s="1"/>
  <c r="H40" i="19"/>
  <c r="I40" i="19" s="1"/>
  <c r="H39" i="19"/>
  <c r="I39" i="19" s="1"/>
  <c r="G37" i="19"/>
  <c r="F37" i="19"/>
  <c r="E37" i="19"/>
  <c r="D37" i="19"/>
  <c r="C37" i="19"/>
  <c r="B37" i="19"/>
  <c r="H36" i="19"/>
  <c r="I36" i="19" s="1"/>
  <c r="H35" i="19"/>
  <c r="I35" i="19"/>
  <c r="H33" i="19"/>
  <c r="I33" i="19" s="1"/>
  <c r="H32" i="19"/>
  <c r="I32" i="19" s="1"/>
  <c r="H31" i="19"/>
  <c r="I31" i="19" s="1"/>
  <c r="B30" i="19"/>
  <c r="H30" i="19" s="1"/>
  <c r="I30" i="19" s="1"/>
  <c r="C30" i="19"/>
  <c r="D30" i="19"/>
  <c r="E30" i="19"/>
  <c r="F30" i="19"/>
  <c r="G30" i="19"/>
  <c r="H29" i="19"/>
  <c r="I29" i="19"/>
  <c r="H28" i="19"/>
  <c r="I28" i="19" s="1"/>
  <c r="H27" i="19"/>
  <c r="I27" i="19"/>
  <c r="H26" i="19"/>
  <c r="I26" i="19" s="1"/>
  <c r="B25" i="19"/>
  <c r="H25" i="19" s="1"/>
  <c r="I25" i="19" s="1"/>
  <c r="C25" i="19"/>
  <c r="D25" i="19"/>
  <c r="E25" i="19"/>
  <c r="F25" i="19"/>
  <c r="G25" i="19"/>
  <c r="H24" i="19"/>
  <c r="I24" i="19"/>
  <c r="H23" i="19"/>
  <c r="I23" i="19" s="1"/>
  <c r="H22" i="19"/>
  <c r="I22" i="19"/>
  <c r="H21" i="19"/>
  <c r="I21" i="19" s="1"/>
  <c r="B20" i="19"/>
  <c r="C20" i="19"/>
  <c r="D20" i="19"/>
  <c r="E20" i="19"/>
  <c r="H20" i="19" s="1"/>
  <c r="I20" i="19" s="1"/>
  <c r="F20" i="19"/>
  <c r="G20" i="19"/>
  <c r="H19" i="19"/>
  <c r="I19" i="19" s="1"/>
  <c r="H18" i="19"/>
  <c r="I18" i="19" s="1"/>
  <c r="H17" i="19"/>
  <c r="I17" i="19"/>
  <c r="H16" i="19"/>
  <c r="I16" i="19" s="1"/>
  <c r="B15" i="19"/>
  <c r="C15" i="19"/>
  <c r="D15" i="19"/>
  <c r="E15" i="19"/>
  <c r="F15" i="19"/>
  <c r="G15" i="19"/>
  <c r="H15" i="19"/>
  <c r="I15" i="19" s="1"/>
  <c r="H14" i="19"/>
  <c r="I14" i="19"/>
  <c r="H12" i="19"/>
  <c r="I12" i="19" s="1"/>
  <c r="H11" i="19"/>
  <c r="I11" i="19" s="1"/>
  <c r="H10" i="19"/>
  <c r="I10" i="19" s="1"/>
  <c r="B9" i="19"/>
  <c r="H9" i="19" s="1"/>
  <c r="I9" i="19" s="1"/>
  <c r="C9" i="19"/>
  <c r="D9" i="19"/>
  <c r="E9" i="19"/>
  <c r="F9" i="19"/>
  <c r="G9" i="19"/>
  <c r="H8" i="19"/>
  <c r="I8" i="19"/>
  <c r="H7" i="19"/>
  <c r="I7" i="19" s="1"/>
  <c r="H6" i="19"/>
  <c r="I6" i="19"/>
  <c r="H5" i="19"/>
  <c r="I5" i="19" s="1"/>
  <c r="B4" i="19"/>
  <c r="H4" i="19" s="1"/>
  <c r="I4" i="19" s="1"/>
  <c r="C4" i="19"/>
  <c r="D4" i="19"/>
  <c r="E4" i="19"/>
  <c r="F4" i="19"/>
  <c r="G4" i="19"/>
  <c r="H61" i="18"/>
  <c r="H66" i="18"/>
  <c r="I66" i="18" s="1"/>
  <c r="H62" i="18"/>
  <c r="I62" i="18" s="1"/>
  <c r="H67" i="18"/>
  <c r="H63" i="18"/>
  <c r="I63" i="18" s="1"/>
  <c r="H68" i="18"/>
  <c r="H64" i="18"/>
  <c r="I64" i="18"/>
  <c r="H69" i="18"/>
  <c r="I69" i="18" s="1"/>
  <c r="G60" i="18"/>
  <c r="G65" i="18"/>
  <c r="G59" i="18"/>
  <c r="F60" i="18"/>
  <c r="F59" i="18" s="1"/>
  <c r="F65" i="18"/>
  <c r="E60" i="18"/>
  <c r="E65" i="18"/>
  <c r="D60" i="18"/>
  <c r="D59" i="18" s="1"/>
  <c r="D65" i="18"/>
  <c r="C60" i="18"/>
  <c r="C65" i="18"/>
  <c r="B60" i="18"/>
  <c r="B65" i="18"/>
  <c r="B59" i="18" s="1"/>
  <c r="H57" i="18"/>
  <c r="I57" i="18" s="1"/>
  <c r="H56" i="18"/>
  <c r="I56" i="18" s="1"/>
  <c r="H55" i="18"/>
  <c r="I55" i="18" s="1"/>
  <c r="H52" i="18"/>
  <c r="I52" i="18" s="1"/>
  <c r="G49" i="18"/>
  <c r="F49" i="18"/>
  <c r="E49" i="18"/>
  <c r="D49" i="18"/>
  <c r="C49" i="18"/>
  <c r="B49" i="18"/>
  <c r="G54" i="18"/>
  <c r="F54" i="18"/>
  <c r="E54" i="18"/>
  <c r="H54" i="18" s="1"/>
  <c r="I54" i="18" s="1"/>
  <c r="D54" i="18"/>
  <c r="C54" i="18"/>
  <c r="B54" i="18"/>
  <c r="G30" i="18"/>
  <c r="F30" i="18"/>
  <c r="E30" i="18"/>
  <c r="D30" i="18"/>
  <c r="C30" i="18"/>
  <c r="B30" i="18"/>
  <c r="G25" i="18"/>
  <c r="F25" i="18"/>
  <c r="E25" i="18"/>
  <c r="D25" i="18"/>
  <c r="C25" i="18"/>
  <c r="B25" i="18"/>
  <c r="H25" i="18" s="1"/>
  <c r="I25" i="18" s="1"/>
  <c r="G20" i="18"/>
  <c r="F20" i="18"/>
  <c r="E20" i="18"/>
  <c r="D20" i="18"/>
  <c r="C20" i="18"/>
  <c r="B20" i="18"/>
  <c r="G15" i="18"/>
  <c r="F15" i="18"/>
  <c r="E15" i="18"/>
  <c r="D15" i="18"/>
  <c r="C15" i="18"/>
  <c r="B15" i="18"/>
  <c r="H15" i="18" s="1"/>
  <c r="I15" i="18" s="1"/>
  <c r="G9" i="18"/>
  <c r="F9" i="18"/>
  <c r="E9" i="18"/>
  <c r="D9" i="18"/>
  <c r="C9" i="18"/>
  <c r="B9" i="18"/>
  <c r="G4" i="18"/>
  <c r="F4" i="18"/>
  <c r="E4" i="18"/>
  <c r="D4" i="18"/>
  <c r="C4" i="18"/>
  <c r="B4" i="18"/>
  <c r="H4" i="18" s="1"/>
  <c r="I4" i="18" s="1"/>
  <c r="H8" i="18"/>
  <c r="I8" i="18"/>
  <c r="H44" i="18"/>
  <c r="I44" i="18" s="1"/>
  <c r="H45" i="18"/>
  <c r="I45" i="18" s="1"/>
  <c r="H46" i="18"/>
  <c r="I46" i="18" s="1"/>
  <c r="G37" i="18"/>
  <c r="E37" i="18"/>
  <c r="D37" i="18"/>
  <c r="C37" i="18"/>
  <c r="I68" i="18"/>
  <c r="H80" i="18"/>
  <c r="I80" i="18" s="1"/>
  <c r="H79" i="18"/>
  <c r="I79" i="18" s="1"/>
  <c r="H78" i="18"/>
  <c r="I78" i="18" s="1"/>
  <c r="H77" i="18"/>
  <c r="I77" i="18" s="1"/>
  <c r="B76" i="18"/>
  <c r="C76" i="18"/>
  <c r="D76" i="18"/>
  <c r="E76" i="18"/>
  <c r="F76" i="18"/>
  <c r="G76" i="18"/>
  <c r="I73" i="18"/>
  <c r="I75" i="18"/>
  <c r="I71" i="18"/>
  <c r="H70" i="18"/>
  <c r="I70" i="18" s="1"/>
  <c r="I67" i="18"/>
  <c r="I61" i="18"/>
  <c r="H53" i="18"/>
  <c r="I53" i="18" s="1"/>
  <c r="H51" i="18"/>
  <c r="I51" i="18" s="1"/>
  <c r="H50" i="18"/>
  <c r="I50" i="18" s="1"/>
  <c r="H48" i="18"/>
  <c r="I48" i="18"/>
  <c r="H47" i="18"/>
  <c r="I47" i="18" s="1"/>
  <c r="H43" i="18"/>
  <c r="I43" i="18" s="1"/>
  <c r="H42" i="18"/>
  <c r="I42" i="18"/>
  <c r="H41" i="18"/>
  <c r="I41" i="18" s="1"/>
  <c r="H40" i="18"/>
  <c r="I40" i="18" s="1"/>
  <c r="H39" i="18"/>
  <c r="I39" i="18" s="1"/>
  <c r="H36" i="18"/>
  <c r="I36" i="18"/>
  <c r="H35" i="18"/>
  <c r="I35" i="18" s="1"/>
  <c r="H33" i="18"/>
  <c r="I33" i="18"/>
  <c r="H32" i="18"/>
  <c r="I32" i="18" s="1"/>
  <c r="H31" i="18"/>
  <c r="I31" i="18"/>
  <c r="H29" i="18"/>
  <c r="I29" i="18" s="1"/>
  <c r="H28" i="18"/>
  <c r="I28" i="18" s="1"/>
  <c r="H27" i="18"/>
  <c r="I27" i="18" s="1"/>
  <c r="H26" i="18"/>
  <c r="I26" i="18"/>
  <c r="H24" i="18"/>
  <c r="I24" i="18" s="1"/>
  <c r="H23" i="18"/>
  <c r="I23" i="18"/>
  <c r="H22" i="18"/>
  <c r="I22" i="18" s="1"/>
  <c r="H21" i="18"/>
  <c r="I21" i="18"/>
  <c r="H19" i="18"/>
  <c r="I19" i="18" s="1"/>
  <c r="H18" i="18"/>
  <c r="I18" i="18" s="1"/>
  <c r="H17" i="18"/>
  <c r="I17" i="18" s="1"/>
  <c r="H16" i="18"/>
  <c r="I16" i="18"/>
  <c r="H14" i="18"/>
  <c r="I14" i="18" s="1"/>
  <c r="H12" i="18"/>
  <c r="I12" i="18"/>
  <c r="H11" i="18"/>
  <c r="I11" i="18" s="1"/>
  <c r="H10" i="18"/>
  <c r="I10" i="18"/>
  <c r="H7" i="18"/>
  <c r="I7" i="18" s="1"/>
  <c r="H6" i="18"/>
  <c r="I6" i="18" s="1"/>
  <c r="H5" i="18"/>
  <c r="I5" i="18" s="1"/>
  <c r="C15" i="27"/>
  <c r="D15" i="27"/>
  <c r="E15" i="27"/>
  <c r="F15" i="27"/>
  <c r="G15" i="27"/>
  <c r="H16" i="27"/>
  <c r="I16" i="27"/>
  <c r="B15" i="27"/>
  <c r="H19" i="30"/>
  <c r="I19" i="30" s="1"/>
  <c r="H67" i="30"/>
  <c r="I67" i="30" s="1"/>
  <c r="H57" i="30"/>
  <c r="I57" i="30" s="1"/>
  <c r="H47" i="30"/>
  <c r="I47" i="30" s="1"/>
  <c r="G35" i="30"/>
  <c r="D35" i="30"/>
  <c r="H9" i="29"/>
  <c r="I9" i="29" s="1"/>
  <c r="H36" i="29"/>
  <c r="H14" i="29"/>
  <c r="I14" i="29" s="1"/>
  <c r="D59" i="27"/>
  <c r="H4" i="26"/>
  <c r="I4" i="26" s="1"/>
  <c r="H54" i="24"/>
  <c r="I54" i="24" s="1"/>
  <c r="H76" i="23"/>
  <c r="I76" i="23" s="1"/>
  <c r="H20" i="25"/>
  <c r="I20" i="25" s="1"/>
  <c r="H24" i="22"/>
  <c r="I24" i="22" s="1"/>
  <c r="H4" i="24"/>
  <c r="I4" i="24" s="1"/>
  <c r="H38" i="23"/>
  <c r="H37" i="23" s="1"/>
  <c r="I37" i="23" s="1"/>
  <c r="H76" i="28"/>
  <c r="I76" i="28" s="1"/>
  <c r="H49" i="23"/>
  <c r="I49" i="23" s="1"/>
  <c r="B37" i="25"/>
  <c r="H38" i="28"/>
  <c r="H37" i="28" s="1"/>
  <c r="I37" i="28" s="1"/>
  <c r="E37" i="28"/>
  <c r="H15" i="28"/>
  <c r="I15" i="28" s="1"/>
  <c r="H38" i="24"/>
  <c r="H37" i="24" s="1"/>
  <c r="I37" i="24" s="1"/>
  <c r="G35" i="29"/>
  <c r="C35" i="29"/>
  <c r="I38" i="24"/>
  <c r="G35" i="31"/>
  <c r="H67" i="31"/>
  <c r="I67" i="31" s="1"/>
  <c r="D35" i="31"/>
  <c r="E35" i="31"/>
  <c r="H14" i="31"/>
  <c r="I14" i="31" s="1"/>
  <c r="G35" i="32"/>
  <c r="F35" i="32"/>
  <c r="E35" i="32"/>
  <c r="D35" i="32"/>
  <c r="H14" i="32"/>
  <c r="I14" i="32" s="1"/>
  <c r="C35" i="32"/>
  <c r="H4" i="32"/>
  <c r="I4" i="32" s="1"/>
  <c r="H36" i="32" l="1"/>
  <c r="H67" i="32"/>
  <c r="I67" i="32" s="1"/>
  <c r="H36" i="31"/>
  <c r="H35" i="31" s="1"/>
  <c r="I35" i="31" s="1"/>
  <c r="H57" i="31"/>
  <c r="I57" i="31" s="1"/>
  <c r="I36" i="30"/>
  <c r="H35" i="30"/>
  <c r="I35" i="30" s="1"/>
  <c r="B35" i="30"/>
  <c r="I36" i="22"/>
  <c r="H35" i="22"/>
  <c r="I35" i="22" s="1"/>
  <c r="H47" i="22"/>
  <c r="I47" i="22" s="1"/>
  <c r="H4" i="22"/>
  <c r="I4" i="22" s="1"/>
  <c r="H52" i="22"/>
  <c r="I52" i="22" s="1"/>
  <c r="H67" i="22"/>
  <c r="I67" i="22" s="1"/>
  <c r="I38" i="28"/>
  <c r="H49" i="28"/>
  <c r="I49" i="28" s="1"/>
  <c r="H54" i="28"/>
  <c r="I54" i="28" s="1"/>
  <c r="H60" i="28"/>
  <c r="I60" i="28" s="1"/>
  <c r="H38" i="21"/>
  <c r="H65" i="21"/>
  <c r="I65" i="21" s="1"/>
  <c r="H60" i="21"/>
  <c r="I60" i="21" s="1"/>
  <c r="H4" i="21"/>
  <c r="I4" i="21" s="1"/>
  <c r="H9" i="21"/>
  <c r="I9" i="21" s="1"/>
  <c r="H15" i="21"/>
  <c r="I15" i="21" s="1"/>
  <c r="H20" i="21"/>
  <c r="I20" i="21" s="1"/>
  <c r="H25" i="21"/>
  <c r="I25" i="21" s="1"/>
  <c r="H30" i="21"/>
  <c r="I30" i="21" s="1"/>
  <c r="H49" i="21"/>
  <c r="I49" i="21" s="1"/>
  <c r="H54" i="21"/>
  <c r="I54" i="21" s="1"/>
  <c r="H76" i="21"/>
  <c r="I76" i="21" s="1"/>
  <c r="H4" i="20"/>
  <c r="I4" i="20" s="1"/>
  <c r="H10" i="20"/>
  <c r="I10" i="20" s="1"/>
  <c r="H15" i="20"/>
  <c r="I15" i="20" s="1"/>
  <c r="H20" i="20"/>
  <c r="I20" i="20" s="1"/>
  <c r="H25" i="20"/>
  <c r="I25" i="20" s="1"/>
  <c r="H30" i="20"/>
  <c r="I30" i="20" s="1"/>
  <c r="H49" i="20"/>
  <c r="I49" i="20" s="1"/>
  <c r="H54" i="20"/>
  <c r="I54" i="20" s="1"/>
  <c r="H76" i="20"/>
  <c r="I76" i="20" s="1"/>
  <c r="H60" i="20"/>
  <c r="I60" i="20" s="1"/>
  <c r="H37" i="19"/>
  <c r="I37" i="19" s="1"/>
  <c r="I38" i="19"/>
  <c r="G59" i="19"/>
  <c r="C59" i="19"/>
  <c r="H59" i="19" s="1"/>
  <c r="I59" i="19" s="1"/>
  <c r="H76" i="19"/>
  <c r="I76" i="19" s="1"/>
  <c r="I38" i="18"/>
  <c r="H37" i="18"/>
  <c r="I37" i="18" s="1"/>
  <c r="H60" i="18"/>
  <c r="I60" i="18" s="1"/>
  <c r="H76" i="18"/>
  <c r="I76" i="18" s="1"/>
  <c r="H9" i="18"/>
  <c r="I9" i="18" s="1"/>
  <c r="H20" i="18"/>
  <c r="I20" i="18" s="1"/>
  <c r="H30" i="18"/>
  <c r="I30" i="18" s="1"/>
  <c r="E59" i="18"/>
  <c r="B37" i="18"/>
  <c r="H49" i="18"/>
  <c r="I49" i="18" s="1"/>
  <c r="C59" i="18"/>
  <c r="H59" i="18" s="1"/>
  <c r="I59" i="18" s="1"/>
  <c r="H15" i="27"/>
  <c r="I15" i="27" s="1"/>
  <c r="H4" i="27"/>
  <c r="I4" i="27" s="1"/>
  <c r="H30" i="27"/>
  <c r="I30" i="27" s="1"/>
  <c r="F59" i="27"/>
  <c r="H59" i="27" s="1"/>
  <c r="I59" i="27" s="1"/>
  <c r="H65" i="27"/>
  <c r="I65" i="27" s="1"/>
  <c r="H20" i="27"/>
  <c r="I20" i="27" s="1"/>
  <c r="H37" i="27"/>
  <c r="I37" i="27" s="1"/>
  <c r="D59" i="26"/>
  <c r="G59" i="26"/>
  <c r="C59" i="26"/>
  <c r="B59" i="26"/>
  <c r="H59" i="26" s="1"/>
  <c r="I59" i="26" s="1"/>
  <c r="H30" i="26"/>
  <c r="I30" i="26" s="1"/>
  <c r="H37" i="25"/>
  <c r="I37" i="25" s="1"/>
  <c r="H9" i="25"/>
  <c r="I9" i="25" s="1"/>
  <c r="G59" i="25"/>
  <c r="H65" i="25"/>
  <c r="I65" i="25" s="1"/>
  <c r="H60" i="25"/>
  <c r="I60" i="25" s="1"/>
  <c r="H59" i="24"/>
  <c r="I59" i="24" s="1"/>
  <c r="H65" i="24"/>
  <c r="I65" i="24" s="1"/>
  <c r="H15" i="24"/>
  <c r="I15" i="24" s="1"/>
  <c r="H60" i="24"/>
  <c r="I60" i="24" s="1"/>
  <c r="H76" i="24"/>
  <c r="I76" i="24" s="1"/>
  <c r="B59" i="23"/>
  <c r="H59" i="23" s="1"/>
  <c r="I59" i="23" s="1"/>
  <c r="I38" i="23"/>
  <c r="H9" i="23"/>
  <c r="I9" i="23" s="1"/>
  <c r="H25" i="23"/>
  <c r="I25" i="23" s="1"/>
  <c r="H4" i="35"/>
  <c r="I4" i="35" s="1"/>
  <c r="I36" i="31"/>
  <c r="I36" i="29"/>
  <c r="H35" i="29"/>
  <c r="I35" i="29" s="1"/>
  <c r="D59" i="19"/>
  <c r="E59" i="21"/>
  <c r="B59" i="21"/>
  <c r="H25" i="27"/>
  <c r="I25" i="27" s="1"/>
  <c r="H54" i="26"/>
  <c r="I54" i="26" s="1"/>
  <c r="H59" i="25"/>
  <c r="I59" i="25" s="1"/>
  <c r="H65" i="18"/>
  <c r="I65" i="18" s="1"/>
  <c r="H37" i="20"/>
  <c r="I37" i="20" s="1"/>
  <c r="B59" i="20"/>
  <c r="H59" i="20" s="1"/>
  <c r="I59" i="20" s="1"/>
  <c r="H76" i="27"/>
  <c r="I76" i="27" s="1"/>
  <c r="H37" i="26"/>
  <c r="I37" i="26" s="1"/>
  <c r="H60" i="27"/>
  <c r="I60" i="27" s="1"/>
  <c r="H9" i="26"/>
  <c r="I9" i="26" s="1"/>
  <c r="H59" i="28"/>
  <c r="I59" i="28" s="1"/>
  <c r="H76" i="25"/>
  <c r="I76" i="25" s="1"/>
  <c r="H35" i="32" l="1"/>
  <c r="I35" i="32" s="1"/>
  <c r="I36" i="32"/>
  <c r="H37" i="21"/>
  <c r="I37" i="21" s="1"/>
  <c r="I38" i="21"/>
  <c r="H59" i="21"/>
  <c r="I59" i="21" s="1"/>
</calcChain>
</file>

<file path=xl/sharedStrings.xml><?xml version="1.0" encoding="utf-8"?>
<sst xmlns="http://schemas.openxmlformats.org/spreadsheetml/2006/main" count="1601" uniqueCount="111">
  <si>
    <t>Total</t>
  </si>
  <si>
    <t xml:space="preserve">          Unintentional</t>
  </si>
  <si>
    <t xml:space="preserve">          Undetermined</t>
  </si>
  <si>
    <t>Rate/</t>
  </si>
  <si>
    <t>45-64</t>
  </si>
  <si>
    <t>65-74</t>
  </si>
  <si>
    <t>75+</t>
  </si>
  <si>
    <t>25-44</t>
  </si>
  <si>
    <t>0-17</t>
  </si>
  <si>
    <t>18-24</t>
  </si>
  <si>
    <t>Natural/Environmental (Total)</t>
  </si>
  <si>
    <t>Age Group (yrs)</t>
  </si>
  <si>
    <t>Cause of Injury Hospitalization</t>
  </si>
  <si>
    <t>Overexertion (Unintent)</t>
  </si>
  <si>
    <t>Machinery (Unintent)</t>
  </si>
  <si>
    <t>Source:  Emergency Dept. Data, Agency for Health Care Administration</t>
  </si>
  <si>
    <t xml:space="preserve">* Medical records must contain an External Cause of Injury Code (E-Code) to determine the mechanism and intent of the injury. </t>
  </si>
  <si>
    <t xml:space="preserve">     Unintentional</t>
  </si>
  <si>
    <t xml:space="preserve">     Self-Inflicted</t>
  </si>
  <si>
    <t xml:space="preserve">     Assault</t>
  </si>
  <si>
    <t xml:space="preserve">     Undetermined</t>
  </si>
  <si>
    <t xml:space="preserve">     Undetermined </t>
  </si>
  <si>
    <t xml:space="preserve">     Drugs, Medicinals (Total)</t>
  </si>
  <si>
    <t xml:space="preserve">          Self-Inflicted</t>
  </si>
  <si>
    <t xml:space="preserve">          Assault</t>
  </si>
  <si>
    <t xml:space="preserve">      All Other Poisonings (Total)</t>
  </si>
  <si>
    <t xml:space="preserve">          MV-Occupant</t>
  </si>
  <si>
    <t xml:space="preserve">          MV-Motorcyclist</t>
  </si>
  <si>
    <t xml:space="preserve">          MV-Pedal Cyclist</t>
  </si>
  <si>
    <t xml:space="preserve">          MV-Pedestrian</t>
  </si>
  <si>
    <t xml:space="preserve">          MV-Unspecified</t>
  </si>
  <si>
    <t xml:space="preserve">      All Other Environmental (Undetermined)</t>
  </si>
  <si>
    <t xml:space="preserve">      Injured by Animal (Unintentional)</t>
  </si>
  <si>
    <t xml:space="preserve">      All Other Environmental (Unintentional)</t>
  </si>
  <si>
    <t>Pedal Cyclist-Non-MV (Unintent)</t>
  </si>
  <si>
    <t>Pedestrian-Non-MV (Unintent)</t>
  </si>
  <si>
    <t xml:space="preserve">     Undetermined, Other</t>
  </si>
  <si>
    <t xml:space="preserve">     Legal Intervention</t>
  </si>
  <si>
    <t xml:space="preserve">          Legal Intervention</t>
  </si>
  <si>
    <t xml:space="preserve">     Not E-Coded</t>
  </si>
  <si>
    <t>Cut/Pierce</t>
  </si>
  <si>
    <t>Falls</t>
  </si>
  <si>
    <t xml:space="preserve">Fire/Flames </t>
  </si>
  <si>
    <t>Hot Object, Substance</t>
  </si>
  <si>
    <t xml:space="preserve">Firearm </t>
  </si>
  <si>
    <t xml:space="preserve">Motor Vehicle-Traffic </t>
  </si>
  <si>
    <t>Other Transport</t>
  </si>
  <si>
    <t>Natural/Environmental</t>
  </si>
  <si>
    <t>Poisoning</t>
  </si>
  <si>
    <t xml:space="preserve">     Drugs, Medicinals </t>
  </si>
  <si>
    <t xml:space="preserve">      All Other Poisonings</t>
  </si>
  <si>
    <t xml:space="preserve">Struck By/Against </t>
  </si>
  <si>
    <t xml:space="preserve">Suffocation </t>
  </si>
  <si>
    <t xml:space="preserve">      All Other Poisonings </t>
  </si>
  <si>
    <t xml:space="preserve">Natural/Environmental </t>
  </si>
  <si>
    <t xml:space="preserve">Other Transport </t>
  </si>
  <si>
    <t xml:space="preserve">Hot Object/Substance </t>
  </si>
  <si>
    <t>Fire/Flames</t>
  </si>
  <si>
    <t xml:space="preserve">Cut/Pierce </t>
  </si>
  <si>
    <t xml:space="preserve">Poisoning </t>
  </si>
  <si>
    <t>Motor Vehicle-Traffic</t>
  </si>
  <si>
    <t xml:space="preserve">Falls </t>
  </si>
  <si>
    <t xml:space="preserve">     Drugs, Medicinals</t>
  </si>
  <si>
    <t>Hot Object/Substance</t>
  </si>
  <si>
    <t>Firearm</t>
  </si>
  <si>
    <t>Struck By/Against</t>
  </si>
  <si>
    <t>Suffocation</t>
  </si>
  <si>
    <t>Poisonings</t>
  </si>
  <si>
    <t xml:space="preserve">     Undetermined/Other</t>
  </si>
  <si>
    <t xml:space="preserve">          Undetermined/Other</t>
  </si>
  <si>
    <t xml:space="preserve">   HDD records were E-coded at a 97% rate in 2009</t>
  </si>
  <si>
    <t xml:space="preserve">   HDD records were E-coded at a 97% rate in 2010</t>
  </si>
  <si>
    <t xml:space="preserve">   HDD records were E-coded at a 98% rate in 2008</t>
  </si>
  <si>
    <t xml:space="preserve">   HDD records were E-coded at a 98% rate in 2007</t>
  </si>
  <si>
    <t xml:space="preserve">   HDD records were E-coded at a 98% rate in 2006</t>
  </si>
  <si>
    <t xml:space="preserve">   HDD records were E-coded at a 97% rate in 2005</t>
  </si>
  <si>
    <t xml:space="preserve">   HDD records were E-coded at a 92% rate in 2004</t>
  </si>
  <si>
    <t xml:space="preserve">   HDD records were E-coded at a 91% rate in 2003</t>
  </si>
  <si>
    <t xml:space="preserve">   HDD records were E-coded at a 89% rate in 2002</t>
  </si>
  <si>
    <t xml:space="preserve">   HDD records were E-coded at a 81% rate in 2001</t>
  </si>
  <si>
    <t xml:space="preserve">  HDD records were E-coded at a 73% rate in 2000</t>
  </si>
  <si>
    <t>Population</t>
  </si>
  <si>
    <t>Note:  Rates in Column I based on fewer than 20 hospitalizations are highlighted in red to indicate that these rates are unstable</t>
  </si>
  <si>
    <t xml:space="preserve">   HDD records were E-coded at a 98% rate in 2013</t>
  </si>
  <si>
    <t xml:space="preserve">   HDD records were E-coded at a 98% rate in 2012</t>
  </si>
  <si>
    <t xml:space="preserve">   HDD records were E-coded at a 98% rate in 2011</t>
  </si>
  <si>
    <t>Drowning</t>
  </si>
  <si>
    <t xml:space="preserve">Drowning </t>
  </si>
  <si>
    <t xml:space="preserve">   HDD records were E-coded at a 98% rate in 2014</t>
  </si>
  <si>
    <t xml:space="preserve">     Undetermined/Other/Legal/War</t>
  </si>
  <si>
    <t>Note: as of October 2015 Natural/ Environmental, Other does not include Animal Bites</t>
  </si>
  <si>
    <t xml:space="preserve">2016 SELECT NONFATAL HOSPITALIZED INJURY RATES, MIAMI-DADE COUNTY RESIDENTS </t>
  </si>
  <si>
    <t xml:space="preserve">2014 SELECT NONFATAL HOSPITALIZED INJURY RATES, MIAMI-DADE COUNTY RESIDENTS </t>
  </si>
  <si>
    <t xml:space="preserve">2017 SELECT NONFATAL HOSPITALIZED INJURY RATES, MIAMI-DADE COUNTY RESIDENTS </t>
  </si>
  <si>
    <t xml:space="preserve">2013 SELECT NONFATAL HOSPITALIZED INJURY RATES, MIAMI-DADE COUNTY RESIDENTS </t>
  </si>
  <si>
    <t xml:space="preserve">2012 SELECT NONFATAL HOSPITALIZED INJURY RATES, MIAMI-DADE COUNTY RESIDENTS </t>
  </si>
  <si>
    <t xml:space="preserve">2011 SELECT NONFATAL HOSPITALIZED INJURY RATES, MIAMI-DADE COUNTY RESIDENTS </t>
  </si>
  <si>
    <t xml:space="preserve">2010 SELECT NONFATAL HOSPITALIZED INJURY RATES, MIAMI-DADE COUNTY RESIDENTS </t>
  </si>
  <si>
    <t xml:space="preserve">2009 SELECT NONFATAL HOSPITALIZED INJURY RATES, MIAMI-DADE COUNTY RESIDENTS </t>
  </si>
  <si>
    <t xml:space="preserve">2008 SELECT NONFATAL HOSPITALIZED INJURY RATES, MIAMI-DADE COUNTY RESIDENTS </t>
  </si>
  <si>
    <t xml:space="preserve">2007 SELECT NONFATAL HOSPITALIZED INJURY RATES, MIAMI-DADE COUNTY RESIDENTS </t>
  </si>
  <si>
    <t xml:space="preserve">2006 SELECT NONFATAL HOSPITALIZED INJURY RATES, MIAMI-DADE COUNTY RESIDENTS </t>
  </si>
  <si>
    <t xml:space="preserve">2005 SELECT NONFATAL HOSPITALIZED INJURY RATES, MIAMI-DADE COUNTY RESIDENTS </t>
  </si>
  <si>
    <t xml:space="preserve">2004 SELECT NONFATAL HOSPITALIZED INJURY RATES, MIAMI-DADE COUNTY RESIDENTS </t>
  </si>
  <si>
    <t xml:space="preserve">2003 SELECT NONFATAL HOSPITALIZED INJURY RATES, MIAMI-DADE COUNTY RESIDENTS </t>
  </si>
  <si>
    <t xml:space="preserve">2002 SELECT NONFATAL HOSPITALIZED INJURY RATES, MIAMI-DADE COUNTY RESIDENTS </t>
  </si>
  <si>
    <t xml:space="preserve">2001 SELECT NONFATAL HOSPITALIZED INJURY RATES, MIAMI-DADE COUNTY RESIDENTS </t>
  </si>
  <si>
    <t xml:space="preserve">2000 SELECT NONFATAL HOSPITALIZED INJURY RATES, MIAMI-DADE COUNTY RESIDENTS </t>
  </si>
  <si>
    <t>Natural/Environmental, Other</t>
  </si>
  <si>
    <t>.</t>
  </si>
  <si>
    <t xml:space="preserve">2018 SELECT NONFATAL HOSPITALIZED INJURY RATES, MIAMI-DADE COUNTY RESIDENTS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</si>
</sst>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#,##0.0"/>
  </numFmts>
  <fonts count="34" x14ac:knownFonts="1">
    <font>
      <sz val="11"/>
      <name val="Tms Rm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sz val="13"/>
      <name val="Tms Rmn"/>
      <family val="1"/>
    </font>
    <font>
      <b/>
      <sz val="15"/>
      <name val="Arial"/>
      <family val="2"/>
    </font>
    <font>
      <sz val="11"/>
      <name val="Tms Rmn"/>
      <family val="1"/>
    </font>
    <font>
      <sz val="13"/>
      <name val="Arial"/>
      <family val="2"/>
    </font>
    <font>
      <b/>
      <sz val="13"/>
      <name val="Tms Rmn"/>
      <family val="1"/>
    </font>
    <font>
      <sz val="8"/>
      <name val="Tms Rmn"/>
      <family val="1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3"/>
      <color indexed="10"/>
      <name val="Arial"/>
      <family val="2"/>
    </font>
    <font>
      <sz val="11"/>
      <color indexed="10"/>
      <name val="Tms Rmn"/>
      <family val="1"/>
    </font>
    <font>
      <i/>
      <sz val="13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i/>
      <sz val="12"/>
      <color indexed="1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 applyFill="0"/>
  </cellStyleXfs>
  <cellXfs count="363"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5" fontId="1" fillId="0" borderId="0" xfId="0" applyNumberFormat="1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3" borderId="0" xfId="0" applyFont="1" applyFill="1"/>
    <xf numFmtId="1" fontId="1" fillId="0" borderId="0" xfId="0" applyNumberFormat="1" applyFont="1" applyFill="1" applyProtection="1">
      <protection locked="0"/>
    </xf>
    <xf numFmtId="2" fontId="1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1" fillId="3" borderId="0" xfId="0" applyNumberFormat="1" applyFont="1" applyFill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8" fillId="0" borderId="0" xfId="0" applyFont="1" applyFill="1"/>
    <xf numFmtId="0" fontId="1" fillId="0" borderId="5" xfId="0" applyFont="1" applyFill="1" applyBorder="1"/>
    <xf numFmtId="0" fontId="9" fillId="4" borderId="2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/>
    <xf numFmtId="0" fontId="10" fillId="3" borderId="0" xfId="0" applyFont="1" applyFill="1" applyBorder="1"/>
    <xf numFmtId="2" fontId="10" fillId="0" borderId="0" xfId="0" applyNumberFormat="1" applyFont="1" applyFill="1"/>
    <xf numFmtId="0" fontId="13" fillId="4" borderId="6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/>
    <xf numFmtId="0" fontId="4" fillId="0" borderId="0" xfId="0" applyFont="1" applyFill="1"/>
    <xf numFmtId="3" fontId="11" fillId="0" borderId="7" xfId="0" applyNumberFormat="1" applyFont="1" applyFill="1" applyBorder="1" applyAlignment="1" applyProtection="1">
      <alignment horizontal="right"/>
    </xf>
    <xf numFmtId="0" fontId="1" fillId="0" borderId="8" xfId="0" applyFont="1" applyFill="1" applyBorder="1"/>
    <xf numFmtId="0" fontId="11" fillId="0" borderId="9" xfId="0" applyFont="1" applyFill="1" applyBorder="1"/>
    <xf numFmtId="3" fontId="11" fillId="0" borderId="10" xfId="0" applyNumberFormat="1" applyFont="1" applyFill="1" applyBorder="1" applyAlignment="1" applyProtection="1">
      <alignment horizontal="right"/>
    </xf>
    <xf numFmtId="3" fontId="11" fillId="0" borderId="11" xfId="0" applyNumberFormat="1" applyFont="1" applyFill="1" applyBorder="1" applyAlignment="1" applyProtection="1">
      <alignment horizontal="right"/>
    </xf>
    <xf numFmtId="3" fontId="11" fillId="0" borderId="12" xfId="0" applyNumberFormat="1" applyFont="1" applyFill="1" applyBorder="1" applyAlignment="1" applyProtection="1">
      <alignment horizontal="right"/>
    </xf>
    <xf numFmtId="3" fontId="11" fillId="0" borderId="9" xfId="0" applyNumberFormat="1" applyFont="1" applyFill="1" applyBorder="1" applyAlignment="1">
      <alignment horizontal="right"/>
    </xf>
    <xf numFmtId="0" fontId="15" fillId="0" borderId="0" xfId="0" applyFont="1" applyFill="1"/>
    <xf numFmtId="0" fontId="11" fillId="0" borderId="13" xfId="0" applyFont="1" applyFill="1" applyBorder="1"/>
    <xf numFmtId="3" fontId="11" fillId="0" borderId="14" xfId="0" applyNumberFormat="1" applyFont="1" applyFill="1" applyBorder="1" applyAlignment="1" applyProtection="1">
      <alignment horizontal="right"/>
      <protection locked="0"/>
    </xf>
    <xf numFmtId="3" fontId="11" fillId="0" borderId="15" xfId="0" applyNumberFormat="1" applyFont="1" applyFill="1" applyBorder="1" applyAlignment="1" applyProtection="1">
      <alignment horizontal="right"/>
      <protection locked="0"/>
    </xf>
    <xf numFmtId="3" fontId="11" fillId="0" borderId="16" xfId="0" applyNumberFormat="1" applyFont="1" applyFill="1" applyBorder="1" applyAlignment="1" applyProtection="1">
      <alignment horizontal="right"/>
      <protection locked="0"/>
    </xf>
    <xf numFmtId="3" fontId="11" fillId="0" borderId="17" xfId="0" applyNumberFormat="1" applyFont="1" applyFill="1" applyBorder="1" applyAlignment="1" applyProtection="1">
      <alignment horizontal="right"/>
      <protection locked="0"/>
    </xf>
    <xf numFmtId="3" fontId="11" fillId="0" borderId="13" xfId="0" applyNumberFormat="1" applyFont="1" applyFill="1" applyBorder="1" applyAlignment="1">
      <alignment horizontal="right"/>
    </xf>
    <xf numFmtId="0" fontId="11" fillId="0" borderId="6" xfId="0" applyFont="1" applyFill="1" applyBorder="1"/>
    <xf numFmtId="3" fontId="11" fillId="0" borderId="18" xfId="0" applyNumberFormat="1" applyFont="1" applyFill="1" applyBorder="1" applyAlignment="1" applyProtection="1">
      <alignment horizontal="right"/>
    </xf>
    <xf numFmtId="3" fontId="11" fillId="0" borderId="2" xfId="0" applyNumberFormat="1" applyFont="1" applyFill="1" applyBorder="1" applyAlignment="1" applyProtection="1">
      <alignment horizontal="right"/>
    </xf>
    <xf numFmtId="3" fontId="11" fillId="0" borderId="19" xfId="0" applyNumberFormat="1" applyFont="1" applyFill="1" applyBorder="1" applyAlignment="1" applyProtection="1">
      <alignment horizontal="right"/>
    </xf>
    <xf numFmtId="3" fontId="11" fillId="0" borderId="20" xfId="0" applyNumberFormat="1" applyFont="1" applyFill="1" applyBorder="1" applyAlignment="1" applyProtection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3" fontId="11" fillId="0" borderId="21" xfId="0" applyNumberFormat="1" applyFont="1" applyFill="1" applyBorder="1" applyAlignment="1" applyProtection="1">
      <alignment horizontal="right"/>
    </xf>
    <xf numFmtId="3" fontId="11" fillId="0" borderId="22" xfId="0" applyNumberFormat="1" applyFont="1" applyFill="1" applyBorder="1" applyAlignment="1" applyProtection="1">
      <alignment horizontal="right"/>
    </xf>
    <xf numFmtId="3" fontId="11" fillId="0" borderId="1" xfId="0" applyNumberFormat="1" applyFont="1" applyFill="1" applyBorder="1" applyAlignment="1" applyProtection="1">
      <alignment horizontal="right"/>
    </xf>
    <xf numFmtId="3" fontId="11" fillId="0" borderId="23" xfId="0" applyNumberFormat="1" applyFont="1" applyFill="1" applyBorder="1" applyAlignment="1" applyProtection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11" fillId="4" borderId="6" xfId="0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right"/>
    </xf>
    <xf numFmtId="49" fontId="11" fillId="4" borderId="26" xfId="0" applyNumberFormat="1" applyFont="1" applyFill="1" applyBorder="1" applyAlignment="1">
      <alignment horizontal="right"/>
    </xf>
    <xf numFmtId="49" fontId="11" fillId="4" borderId="27" xfId="0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right"/>
    </xf>
    <xf numFmtId="0" fontId="11" fillId="4" borderId="20" xfId="0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" fontId="18" fillId="0" borderId="0" xfId="0" applyNumberFormat="1" applyFont="1" applyFill="1" applyBorder="1"/>
    <xf numFmtId="1" fontId="18" fillId="0" borderId="0" xfId="0" applyNumberFormat="1" applyFont="1" applyFill="1" applyBorder="1" applyProtection="1">
      <protection locked="0"/>
    </xf>
    <xf numFmtId="0" fontId="10" fillId="0" borderId="0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8" fillId="0" borderId="0" xfId="0" applyNumberFormat="1" applyFon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30" xfId="0" applyFont="1" applyFill="1" applyBorder="1"/>
    <xf numFmtId="0" fontId="6" fillId="5" borderId="0" xfId="0" applyFont="1" applyFill="1"/>
    <xf numFmtId="1" fontId="6" fillId="5" borderId="0" xfId="0" applyNumberFormat="1" applyFont="1" applyFill="1" applyProtection="1">
      <protection locked="0"/>
    </xf>
    <xf numFmtId="164" fontId="6" fillId="5" borderId="0" xfId="0" applyNumberFormat="1" applyFont="1" applyFill="1"/>
    <xf numFmtId="3" fontId="18" fillId="5" borderId="0" xfId="0" applyNumberFormat="1" applyFont="1" applyFill="1"/>
    <xf numFmtId="3" fontId="6" fillId="5" borderId="0" xfId="0" applyNumberFormat="1" applyFont="1" applyFill="1"/>
    <xf numFmtId="0" fontId="19" fillId="5" borderId="0" xfId="0" applyFont="1" applyFill="1" applyAlignment="1">
      <alignment horizontal="left"/>
    </xf>
    <xf numFmtId="165" fontId="11" fillId="0" borderId="29" xfId="0" applyNumberFormat="1" applyFont="1" applyFill="1" applyBorder="1" applyAlignment="1">
      <alignment horizontal="right"/>
    </xf>
    <xf numFmtId="165" fontId="11" fillId="0" borderId="31" xfId="0" applyNumberFormat="1" applyFont="1" applyFill="1" applyBorder="1" applyAlignment="1">
      <alignment horizontal="right"/>
    </xf>
    <xf numFmtId="165" fontId="11" fillId="0" borderId="32" xfId="0" applyNumberFormat="1" applyFont="1" applyFill="1" applyBorder="1" applyAlignment="1">
      <alignment horizontal="right"/>
    </xf>
    <xf numFmtId="0" fontId="2" fillId="0" borderId="8" xfId="0" applyFont="1" applyFill="1" applyBorder="1"/>
    <xf numFmtId="0" fontId="1" fillId="0" borderId="33" xfId="0" applyFont="1" applyFill="1" applyBorder="1"/>
    <xf numFmtId="3" fontId="1" fillId="0" borderId="34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/>
    <xf numFmtId="1" fontId="20" fillId="0" borderId="0" xfId="0" applyNumberFormat="1" applyFont="1" applyFill="1" applyBorder="1" applyAlignment="1"/>
    <xf numFmtId="1" fontId="21" fillId="0" borderId="0" xfId="0" applyNumberFormat="1" applyFont="1" applyFill="1" applyBorder="1"/>
    <xf numFmtId="1" fontId="6" fillId="0" borderId="0" xfId="0" applyNumberFormat="1" applyFont="1" applyFill="1" applyBorder="1"/>
    <xf numFmtId="3" fontId="6" fillId="0" borderId="0" xfId="0" applyNumberFormat="1" applyFont="1" applyFill="1" applyBorder="1"/>
    <xf numFmtId="1" fontId="19" fillId="0" borderId="0" xfId="0" applyNumberFormat="1" applyFont="1" applyFill="1" applyBorder="1"/>
    <xf numFmtId="3" fontId="11" fillId="0" borderId="35" xfId="0" applyNumberFormat="1" applyFont="1" applyFill="1" applyBorder="1" applyAlignment="1" applyProtection="1">
      <alignment horizontal="right"/>
    </xf>
    <xf numFmtId="3" fontId="15" fillId="0" borderId="21" xfId="0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 applyProtection="1">
      <alignment horizontal="right"/>
      <protection locked="0"/>
    </xf>
    <xf numFmtId="3" fontId="15" fillId="0" borderId="23" xfId="0" applyNumberFormat="1" applyFont="1" applyFill="1" applyBorder="1" applyAlignment="1" applyProtection="1">
      <alignment horizontal="right"/>
      <protection locked="0"/>
    </xf>
    <xf numFmtId="3" fontId="15" fillId="0" borderId="3" xfId="0" applyNumberFormat="1" applyFont="1" applyFill="1" applyBorder="1" applyAlignment="1">
      <alignment horizontal="right"/>
    </xf>
    <xf numFmtId="164" fontId="15" fillId="0" borderId="32" xfId="0" applyNumberFormat="1" applyFont="1" applyFill="1" applyBorder="1" applyAlignment="1">
      <alignment horizontal="right"/>
    </xf>
    <xf numFmtId="3" fontId="15" fillId="0" borderId="36" xfId="0" applyNumberFormat="1" applyFont="1" applyFill="1" applyBorder="1" applyAlignment="1" applyProtection="1">
      <alignment horizontal="right"/>
      <protection locked="0"/>
    </xf>
    <xf numFmtId="3" fontId="15" fillId="0" borderId="34" xfId="0" applyNumberFormat="1" applyFont="1" applyFill="1" applyBorder="1" applyAlignment="1" applyProtection="1">
      <alignment horizontal="right"/>
      <protection locked="0"/>
    </xf>
    <xf numFmtId="3" fontId="15" fillId="0" borderId="37" xfId="0" applyNumberFormat="1" applyFont="1" applyFill="1" applyBorder="1" applyAlignment="1" applyProtection="1">
      <alignment horizontal="right"/>
      <protection locked="0"/>
    </xf>
    <xf numFmtId="3" fontId="15" fillId="0" borderId="35" xfId="0" applyNumberFormat="1" applyFont="1" applyFill="1" applyBorder="1" applyAlignment="1" applyProtection="1">
      <alignment horizontal="right"/>
      <protection locked="0"/>
    </xf>
    <xf numFmtId="3" fontId="15" fillId="0" borderId="8" xfId="0" applyNumberFormat="1" applyFont="1" applyFill="1" applyBorder="1" applyAlignment="1">
      <alignment horizontal="right"/>
    </xf>
    <xf numFmtId="164" fontId="15" fillId="0" borderId="38" xfId="0" applyNumberFormat="1" applyFont="1" applyFill="1" applyBorder="1" applyAlignment="1">
      <alignment horizontal="right"/>
    </xf>
    <xf numFmtId="164" fontId="22" fillId="0" borderId="32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 applyProtection="1">
      <alignment horizontal="right"/>
      <protection locked="0"/>
    </xf>
    <xf numFmtId="3" fontId="15" fillId="0" borderId="39" xfId="0" applyNumberFormat="1" applyFont="1" applyFill="1" applyBorder="1" applyAlignment="1" applyProtection="1">
      <alignment horizontal="right"/>
      <protection locked="0"/>
    </xf>
    <xf numFmtId="3" fontId="15" fillId="0" borderId="26" xfId="0" applyNumberFormat="1" applyFont="1" applyFill="1" applyBorder="1" applyAlignment="1" applyProtection="1">
      <alignment horizontal="right"/>
      <protection locked="0"/>
    </xf>
    <xf numFmtId="3" fontId="15" fillId="0" borderId="40" xfId="0" applyNumberFormat="1" applyFont="1" applyFill="1" applyBorder="1" applyAlignment="1" applyProtection="1">
      <alignment horizontal="right"/>
      <protection locked="0"/>
    </xf>
    <xf numFmtId="3" fontId="15" fillId="0" borderId="4" xfId="0" applyNumberFormat="1" applyFont="1" applyFill="1" applyBorder="1" applyAlignment="1">
      <alignment horizontal="right"/>
    </xf>
    <xf numFmtId="164" fontId="22" fillId="0" borderId="27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165" fontId="22" fillId="0" borderId="32" xfId="0" applyNumberFormat="1" applyFont="1" applyFill="1" applyBorder="1" applyAlignment="1">
      <alignment horizontal="right"/>
    </xf>
    <xf numFmtId="165" fontId="15" fillId="0" borderId="27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165" fontId="11" fillId="0" borderId="38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 applyProtection="1">
      <alignment horizontal="right"/>
      <protection locked="0"/>
    </xf>
    <xf numFmtId="3" fontId="15" fillId="0" borderId="42" xfId="0" applyNumberFormat="1" applyFont="1" applyFill="1" applyBorder="1" applyAlignment="1" applyProtection="1">
      <alignment horizontal="right"/>
      <protection locked="0"/>
    </xf>
    <xf numFmtId="3" fontId="15" fillId="0" borderId="43" xfId="0" applyNumberFormat="1" applyFont="1" applyFill="1" applyBorder="1" applyAlignment="1" applyProtection="1">
      <alignment horizontal="right"/>
      <protection locked="0"/>
    </xf>
    <xf numFmtId="3" fontId="15" fillId="0" borderId="44" xfId="0" applyNumberFormat="1" applyFont="1" applyFill="1" applyBorder="1" applyAlignment="1" applyProtection="1">
      <alignment horizontal="right"/>
      <protection locked="0"/>
    </xf>
    <xf numFmtId="3" fontId="15" fillId="0" borderId="30" xfId="0" applyNumberFormat="1" applyFont="1" applyFill="1" applyBorder="1" applyAlignment="1">
      <alignment horizontal="right"/>
    </xf>
    <xf numFmtId="165" fontId="22" fillId="0" borderId="45" xfId="0" applyNumberFormat="1" applyFont="1" applyFill="1" applyBorder="1" applyAlignment="1">
      <alignment horizontal="right"/>
    </xf>
    <xf numFmtId="3" fontId="15" fillId="0" borderId="46" xfId="0" applyNumberFormat="1" applyFont="1" applyFill="1" applyBorder="1" applyAlignment="1" applyProtection="1">
      <alignment horizontal="right"/>
      <protection locked="0"/>
    </xf>
    <xf numFmtId="3" fontId="15" fillId="0" borderId="47" xfId="0" applyNumberFormat="1" applyFont="1" applyFill="1" applyBorder="1" applyAlignment="1" applyProtection="1">
      <alignment horizontal="right"/>
      <protection locked="0"/>
    </xf>
    <xf numFmtId="3" fontId="15" fillId="0" borderId="48" xfId="0" applyNumberFormat="1" applyFont="1" applyFill="1" applyBorder="1" applyAlignment="1" applyProtection="1">
      <alignment horizontal="right"/>
      <protection locked="0"/>
    </xf>
    <xf numFmtId="3" fontId="15" fillId="0" borderId="49" xfId="0" applyNumberFormat="1" applyFont="1" applyFill="1" applyBorder="1" applyAlignment="1" applyProtection="1">
      <alignment horizontal="right"/>
      <protection locked="0"/>
    </xf>
    <xf numFmtId="3" fontId="15" fillId="0" borderId="5" xfId="0" applyNumberFormat="1" applyFont="1" applyFill="1" applyBorder="1" applyAlignment="1">
      <alignment horizontal="right"/>
    </xf>
    <xf numFmtId="165" fontId="15" fillId="0" borderId="50" xfId="0" applyNumberFormat="1" applyFont="1" applyFill="1" applyBorder="1" applyAlignment="1">
      <alignment horizontal="right"/>
    </xf>
    <xf numFmtId="165" fontId="15" fillId="0" borderId="38" xfId="0" applyNumberFormat="1" applyFont="1" applyFill="1" applyBorder="1" applyAlignment="1">
      <alignment horizontal="right"/>
    </xf>
    <xf numFmtId="3" fontId="15" fillId="0" borderId="21" xfId="0" applyNumberFormat="1" applyFont="1" applyFill="1" applyBorder="1" applyAlignment="1" applyProtection="1">
      <alignment horizontal="right"/>
    </xf>
    <xf numFmtId="3" fontId="15" fillId="0" borderId="34" xfId="0" applyNumberFormat="1" applyFont="1" applyFill="1" applyBorder="1" applyAlignment="1" applyProtection="1">
      <alignment horizontal="right"/>
    </xf>
    <xf numFmtId="3" fontId="15" fillId="0" borderId="1" xfId="0" applyNumberFormat="1" applyFont="1" applyFill="1" applyBorder="1" applyAlignment="1" applyProtection="1">
      <alignment horizontal="right"/>
    </xf>
    <xf numFmtId="3" fontId="15" fillId="0" borderId="22" xfId="0" applyNumberFormat="1" applyFont="1" applyFill="1" applyBorder="1" applyAlignment="1" applyProtection="1">
      <alignment horizontal="right"/>
    </xf>
    <xf numFmtId="3" fontId="15" fillId="0" borderId="23" xfId="0" applyNumberFormat="1" applyFont="1" applyFill="1" applyBorder="1" applyAlignment="1" applyProtection="1">
      <alignment horizontal="right"/>
    </xf>
    <xf numFmtId="165" fontId="15" fillId="0" borderId="45" xfId="0" applyNumberFormat="1" applyFont="1" applyFill="1" applyBorder="1" applyAlignment="1">
      <alignment horizontal="right"/>
    </xf>
    <xf numFmtId="165" fontId="22" fillId="0" borderId="27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3" fontId="4" fillId="0" borderId="0" xfId="0" applyNumberFormat="1" applyFont="1" applyFill="1"/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Alignment="1">
      <alignment horizontal="right"/>
    </xf>
    <xf numFmtId="3" fontId="15" fillId="0" borderId="27" xfId="0" applyNumberFormat="1" applyFont="1" applyFill="1" applyBorder="1" applyAlignment="1" applyProtection="1">
      <alignment horizontal="right"/>
      <protection locked="0"/>
    </xf>
    <xf numFmtId="1" fontId="25" fillId="0" borderId="0" xfId="0" applyNumberFormat="1" applyFont="1" applyFill="1" applyBorder="1"/>
    <xf numFmtId="1" fontId="29" fillId="0" borderId="0" xfId="0" applyNumberFormat="1" applyFont="1" applyFill="1" applyBorder="1"/>
    <xf numFmtId="0" fontId="11" fillId="4" borderId="6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3" fontId="11" fillId="4" borderId="27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/>
    <xf numFmtId="1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5" fillId="0" borderId="3" xfId="0" applyFont="1" applyFill="1" applyBorder="1"/>
    <xf numFmtId="1" fontId="10" fillId="0" borderId="0" xfId="0" applyNumberFormat="1" applyFont="1" applyFill="1" applyBorder="1" applyProtection="1">
      <protection locked="0"/>
    </xf>
    <xf numFmtId="3" fontId="11" fillId="4" borderId="52" xfId="0" applyNumberFormat="1" applyFont="1" applyFill="1" applyBorder="1" applyAlignment="1">
      <alignment horizontal="center" vertical="top"/>
    </xf>
    <xf numFmtId="164" fontId="11" fillId="0" borderId="53" xfId="0" applyNumberFormat="1" applyFont="1" applyFill="1" applyBorder="1" applyAlignment="1">
      <alignment horizontal="right"/>
    </xf>
    <xf numFmtId="164" fontId="15" fillId="0" borderId="54" xfId="0" applyNumberFormat="1" applyFont="1" applyFill="1" applyBorder="1" applyAlignment="1">
      <alignment horizontal="right"/>
    </xf>
    <xf numFmtId="164" fontId="15" fillId="0" borderId="55" xfId="0" applyNumberFormat="1" applyFont="1" applyFill="1" applyBorder="1" applyAlignment="1">
      <alignment horizontal="right"/>
    </xf>
    <xf numFmtId="164" fontId="22" fillId="0" borderId="54" xfId="0" applyNumberFormat="1" applyFont="1" applyFill="1" applyBorder="1" applyAlignment="1">
      <alignment horizontal="right"/>
    </xf>
    <xf numFmtId="164" fontId="22" fillId="0" borderId="52" xfId="0" applyNumberFormat="1" applyFont="1" applyFill="1" applyBorder="1" applyAlignment="1">
      <alignment horizontal="right"/>
    </xf>
    <xf numFmtId="165" fontId="11" fillId="0" borderId="53" xfId="0" applyNumberFormat="1" applyFont="1" applyFill="1" applyBorder="1" applyAlignment="1">
      <alignment horizontal="right"/>
    </xf>
    <xf numFmtId="165" fontId="15" fillId="0" borderId="54" xfId="0" applyNumberFormat="1" applyFont="1" applyFill="1" applyBorder="1" applyAlignment="1">
      <alignment horizontal="right"/>
    </xf>
    <xf numFmtId="165" fontId="22" fillId="0" borderId="54" xfId="0" applyNumberFormat="1" applyFont="1" applyFill="1" applyBorder="1" applyAlignment="1">
      <alignment horizontal="right"/>
    </xf>
    <xf numFmtId="165" fontId="15" fillId="0" borderId="52" xfId="0" applyNumberFormat="1" applyFont="1" applyFill="1" applyBorder="1" applyAlignment="1">
      <alignment horizontal="right"/>
    </xf>
    <xf numFmtId="165" fontId="11" fillId="0" borderId="55" xfId="0" applyNumberFormat="1" applyFont="1" applyFill="1" applyBorder="1" applyAlignment="1">
      <alignment horizontal="right"/>
    </xf>
    <xf numFmtId="165" fontId="22" fillId="0" borderId="52" xfId="0" applyNumberFormat="1" applyFont="1" applyFill="1" applyBorder="1" applyAlignment="1">
      <alignment horizontal="right"/>
    </xf>
    <xf numFmtId="165" fontId="22" fillId="0" borderId="56" xfId="0" applyNumberFormat="1" applyFont="1" applyFill="1" applyBorder="1" applyAlignment="1">
      <alignment horizontal="right"/>
    </xf>
    <xf numFmtId="165" fontId="11" fillId="0" borderId="57" xfId="0" applyNumberFormat="1" applyFont="1" applyFill="1" applyBorder="1" applyAlignment="1">
      <alignment horizontal="right"/>
    </xf>
    <xf numFmtId="165" fontId="15" fillId="0" borderId="58" xfId="0" applyNumberFormat="1" applyFont="1" applyFill="1" applyBorder="1" applyAlignment="1">
      <alignment horizontal="right"/>
    </xf>
    <xf numFmtId="165" fontId="15" fillId="0" borderId="55" xfId="0" applyNumberFormat="1" applyFont="1" applyFill="1" applyBorder="1" applyAlignment="1">
      <alignment horizontal="right"/>
    </xf>
    <xf numFmtId="164" fontId="11" fillId="0" borderId="59" xfId="0" applyNumberFormat="1" applyFont="1" applyFill="1" applyBorder="1" applyAlignment="1">
      <alignment horizontal="right"/>
    </xf>
    <xf numFmtId="165" fontId="11" fillId="0" borderId="54" xfId="0" applyNumberFormat="1" applyFont="1" applyFill="1" applyBorder="1" applyAlignment="1">
      <alignment horizontal="right"/>
    </xf>
    <xf numFmtId="165" fontId="15" fillId="0" borderId="56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4" fillId="0" borderId="51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/>
    </xf>
    <xf numFmtId="0" fontId="1" fillId="0" borderId="51" xfId="0" applyFont="1" applyFill="1" applyBorder="1"/>
    <xf numFmtId="0" fontId="30" fillId="0" borderId="51" xfId="0" applyFont="1" applyFill="1" applyBorder="1" applyAlignment="1">
      <alignment horizontal="right"/>
    </xf>
    <xf numFmtId="0" fontId="4" fillId="0" borderId="51" xfId="0" applyFont="1" applyFill="1" applyBorder="1"/>
    <xf numFmtId="0" fontId="15" fillId="0" borderId="51" xfId="0" applyFont="1" applyFill="1" applyBorder="1"/>
    <xf numFmtId="0" fontId="15" fillId="0" borderId="51" xfId="0" applyFont="1" applyFill="1" applyBorder="1" applyAlignment="1">
      <alignment horizontal="right"/>
    </xf>
    <xf numFmtId="0" fontId="24" fillId="0" borderId="51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9" fillId="4" borderId="15" xfId="0" applyFont="1" applyFill="1" applyBorder="1"/>
    <xf numFmtId="0" fontId="7" fillId="4" borderId="17" xfId="0" applyFont="1" applyFill="1" applyBorder="1"/>
    <xf numFmtId="0" fontId="5" fillId="0" borderId="51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0" fontId="7" fillId="0" borderId="51" xfId="0" applyFont="1" applyFill="1" applyBorder="1"/>
    <xf numFmtId="3" fontId="1" fillId="0" borderId="37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>
      <alignment horizontal="right"/>
    </xf>
    <xf numFmtId="3" fontId="11" fillId="4" borderId="5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5" fontId="1" fillId="0" borderId="0" xfId="0" applyNumberFormat="1" applyFont="1" applyFill="1" applyBorder="1"/>
    <xf numFmtId="0" fontId="1" fillId="0" borderId="51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right"/>
    </xf>
    <xf numFmtId="3" fontId="4" fillId="0" borderId="51" xfId="0" applyNumberFormat="1" applyFont="1" applyFill="1" applyBorder="1"/>
    <xf numFmtId="1" fontId="4" fillId="0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/>
    <xf numFmtId="3" fontId="4" fillId="0" borderId="34" xfId="0" applyNumberFormat="1" applyFont="1" applyFill="1" applyBorder="1" applyAlignment="1" applyProtection="1">
      <alignment horizontal="right"/>
    </xf>
    <xf numFmtId="1" fontId="31" fillId="0" borderId="0" xfId="0" applyNumberFormat="1" applyFont="1" applyFill="1" applyBorder="1"/>
    <xf numFmtId="3" fontId="5" fillId="0" borderId="5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1" fillId="5" borderId="2" xfId="0" applyNumberFormat="1" applyFont="1" applyFill="1" applyBorder="1" applyAlignment="1">
      <alignment horizontal="left"/>
    </xf>
    <xf numFmtId="164" fontId="22" fillId="0" borderId="55" xfId="0" applyNumberFormat="1" applyFont="1" applyFill="1" applyBorder="1" applyAlignment="1">
      <alignment horizontal="right"/>
    </xf>
    <xf numFmtId="165" fontId="22" fillId="0" borderId="58" xfId="0" applyNumberFormat="1" applyFont="1" applyFill="1" applyBorder="1" applyAlignment="1">
      <alignment horizontal="right"/>
    </xf>
    <xf numFmtId="164" fontId="22" fillId="0" borderId="38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60" xfId="0" applyNumberFormat="1" applyFont="1" applyFill="1" applyBorder="1" applyAlignment="1" applyProtection="1">
      <alignment horizontal="right"/>
      <protection locked="0"/>
    </xf>
    <xf numFmtId="0" fontId="7" fillId="4" borderId="20" xfId="0" applyFont="1" applyFill="1" applyBorder="1"/>
    <xf numFmtId="3" fontId="15" fillId="0" borderId="0" xfId="0" applyNumberFormat="1" applyFont="1" applyFill="1"/>
    <xf numFmtId="3" fontId="2" fillId="0" borderId="0" xfId="0" applyNumberFormat="1" applyFont="1" applyFill="1"/>
    <xf numFmtId="3" fontId="15" fillId="0" borderId="0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/>
    <xf numFmtId="165" fontId="26" fillId="0" borderId="31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left"/>
    </xf>
    <xf numFmtId="164" fontId="32" fillId="0" borderId="38" xfId="0" applyNumberFormat="1" applyFont="1" applyFill="1" applyBorder="1" applyAlignment="1">
      <alignment horizontal="right"/>
    </xf>
    <xf numFmtId="164" fontId="32" fillId="0" borderId="32" xfId="0" applyNumberFormat="1" applyFont="1" applyFill="1" applyBorder="1" applyAlignment="1">
      <alignment horizontal="right"/>
    </xf>
    <xf numFmtId="165" fontId="32" fillId="0" borderId="32" xfId="0" applyNumberFormat="1" applyFont="1" applyFill="1" applyBorder="1" applyAlignment="1">
      <alignment horizontal="right"/>
    </xf>
    <xf numFmtId="165" fontId="32" fillId="0" borderId="27" xfId="0" applyNumberFormat="1" applyFont="1" applyFill="1" applyBorder="1" applyAlignment="1">
      <alignment horizontal="right"/>
    </xf>
    <xf numFmtId="165" fontId="32" fillId="0" borderId="45" xfId="0" applyNumberFormat="1" applyFont="1" applyFill="1" applyBorder="1" applyAlignment="1">
      <alignment horizontal="right"/>
    </xf>
    <xf numFmtId="165" fontId="33" fillId="0" borderId="31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applyProtection="1">
      <alignment horizontal="center"/>
    </xf>
    <xf numFmtId="3" fontId="11" fillId="0" borderId="11" xfId="0" applyNumberFormat="1" applyFont="1" applyFill="1" applyBorder="1" applyAlignment="1" applyProtection="1">
      <alignment horizontal="center"/>
    </xf>
    <xf numFmtId="3" fontId="11" fillId="0" borderId="7" xfId="0" applyNumberFormat="1" applyFont="1" applyFill="1" applyBorder="1" applyAlignment="1" applyProtection="1">
      <alignment horizontal="center"/>
    </xf>
    <xf numFmtId="3" fontId="11" fillId="0" borderId="12" xfId="0" applyNumberFormat="1" applyFont="1" applyFill="1" applyBorder="1" applyAlignment="1" applyProtection="1">
      <alignment horizontal="center"/>
    </xf>
    <xf numFmtId="3" fontId="11" fillId="0" borderId="9" xfId="0" applyNumberFormat="1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 applyProtection="1">
      <alignment horizontal="center"/>
      <protection locked="0"/>
    </xf>
    <xf numFmtId="3" fontId="15" fillId="0" borderId="22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15" fillId="0" borderId="23" xfId="0" applyNumberFormat="1" applyFont="1" applyFill="1" applyBorder="1" applyAlignment="1" applyProtection="1">
      <alignment horizontal="center"/>
      <protection locked="0"/>
    </xf>
    <xf numFmtId="3" fontId="15" fillId="0" borderId="3" xfId="0" applyNumberFormat="1" applyFont="1" applyFill="1" applyBorder="1" applyAlignment="1">
      <alignment horizontal="center"/>
    </xf>
    <xf numFmtId="164" fontId="15" fillId="0" borderId="32" xfId="0" applyNumberFormat="1" applyFont="1" applyFill="1" applyBorder="1" applyAlignment="1">
      <alignment horizontal="center"/>
    </xf>
    <xf numFmtId="3" fontId="15" fillId="0" borderId="36" xfId="0" applyNumberFormat="1" applyFont="1" applyFill="1" applyBorder="1" applyAlignment="1" applyProtection="1">
      <alignment horizontal="center"/>
      <protection locked="0"/>
    </xf>
    <xf numFmtId="3" fontId="15" fillId="0" borderId="34" xfId="0" applyNumberFormat="1" applyFont="1" applyFill="1" applyBorder="1" applyAlignment="1" applyProtection="1">
      <alignment horizontal="center"/>
      <protection locked="0"/>
    </xf>
    <xf numFmtId="3" fontId="15" fillId="0" borderId="37" xfId="0" applyNumberFormat="1" applyFont="1" applyFill="1" applyBorder="1" applyAlignment="1" applyProtection="1">
      <alignment horizontal="center"/>
      <protection locked="0"/>
    </xf>
    <xf numFmtId="3" fontId="15" fillId="0" borderId="35" xfId="0" applyNumberFormat="1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>
      <alignment horizontal="center"/>
    </xf>
    <xf numFmtId="164" fontId="32" fillId="0" borderId="38" xfId="0" applyNumberFormat="1" applyFont="1" applyFill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165" fontId="15" fillId="0" borderId="32" xfId="0" applyNumberFormat="1" applyFont="1" applyFill="1" applyBorder="1" applyAlignment="1">
      <alignment horizontal="center"/>
    </xf>
    <xf numFmtId="165" fontId="32" fillId="0" borderId="32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 applyProtection="1">
      <alignment horizontal="center"/>
      <protection locked="0"/>
    </xf>
    <xf numFmtId="3" fontId="15" fillId="0" borderId="39" xfId="0" applyNumberFormat="1" applyFont="1" applyFill="1" applyBorder="1" applyAlignment="1" applyProtection="1">
      <alignment horizontal="center"/>
      <protection locked="0"/>
    </xf>
    <xf numFmtId="3" fontId="15" fillId="0" borderId="26" xfId="0" applyNumberFormat="1" applyFont="1" applyFill="1" applyBorder="1" applyAlignment="1" applyProtection="1">
      <alignment horizontal="center"/>
      <protection locked="0"/>
    </xf>
    <xf numFmtId="3" fontId="15" fillId="0" borderId="40" xfId="0" applyNumberFormat="1" applyFont="1" applyFill="1" applyBorder="1" applyAlignment="1" applyProtection="1">
      <alignment horizontal="center"/>
      <protection locked="0"/>
    </xf>
    <xf numFmtId="3" fontId="15" fillId="0" borderId="4" xfId="0" applyNumberFormat="1" applyFont="1" applyFill="1" applyBorder="1" applyAlignment="1">
      <alignment horizontal="center"/>
    </xf>
    <xf numFmtId="165" fontId="32" fillId="0" borderId="2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165" fontId="11" fillId="0" borderId="38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 applyProtection="1">
      <alignment horizontal="center"/>
      <protection locked="0"/>
    </xf>
    <xf numFmtId="3" fontId="15" fillId="0" borderId="42" xfId="0" applyNumberFormat="1" applyFont="1" applyFill="1" applyBorder="1" applyAlignment="1" applyProtection="1">
      <alignment horizontal="center"/>
      <protection locked="0"/>
    </xf>
    <xf numFmtId="3" fontId="15" fillId="0" borderId="43" xfId="0" applyNumberFormat="1" applyFont="1" applyFill="1" applyBorder="1" applyAlignment="1" applyProtection="1">
      <alignment horizontal="center"/>
      <protection locked="0"/>
    </xf>
    <xf numFmtId="3" fontId="15" fillId="0" borderId="44" xfId="0" applyNumberFormat="1" applyFont="1" applyFill="1" applyBorder="1" applyAlignment="1" applyProtection="1">
      <alignment horizontal="center"/>
      <protection locked="0"/>
    </xf>
    <xf numFmtId="3" fontId="15" fillId="0" borderId="30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11" fillId="0" borderId="16" xfId="0" applyNumberFormat="1" applyFont="1" applyFill="1" applyBorder="1" applyAlignment="1" applyProtection="1">
      <alignment horizontal="center"/>
      <protection locked="0"/>
    </xf>
    <xf numFmtId="3" fontId="11" fillId="0" borderId="17" xfId="0" applyNumberFormat="1" applyFont="1" applyFill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 applyAlignment="1">
      <alignment horizontal="center"/>
    </xf>
    <xf numFmtId="3" fontId="15" fillId="0" borderId="46" xfId="0" applyNumberFormat="1" applyFont="1" applyFill="1" applyBorder="1" applyAlignment="1" applyProtection="1">
      <alignment horizontal="center"/>
      <protection locked="0"/>
    </xf>
    <xf numFmtId="3" fontId="15" fillId="0" borderId="47" xfId="0" applyNumberFormat="1" applyFont="1" applyFill="1" applyBorder="1" applyAlignment="1" applyProtection="1">
      <alignment horizontal="center"/>
      <protection locked="0"/>
    </xf>
    <xf numFmtId="3" fontId="15" fillId="0" borderId="48" xfId="0" applyNumberFormat="1" applyFont="1" applyFill="1" applyBorder="1" applyAlignment="1" applyProtection="1">
      <alignment horizontal="center"/>
      <protection locked="0"/>
    </xf>
    <xf numFmtId="3" fontId="15" fillId="0" borderId="49" xfId="0" applyNumberFormat="1" applyFont="1" applyFill="1" applyBorder="1" applyAlignment="1" applyProtection="1">
      <alignment horizontal="center"/>
      <protection locked="0"/>
    </xf>
    <xf numFmtId="3" fontId="15" fillId="0" borderId="5" xfId="0" applyNumberFormat="1" applyFont="1" applyFill="1" applyBorder="1" applyAlignment="1">
      <alignment horizontal="center"/>
    </xf>
    <xf numFmtId="165" fontId="15" fillId="0" borderId="50" xfId="0" applyNumberFormat="1" applyFont="1" applyFill="1" applyBorder="1" applyAlignment="1">
      <alignment horizontal="center"/>
    </xf>
    <xf numFmtId="165" fontId="15" fillId="0" borderId="38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 applyProtection="1">
      <alignment horizontal="center"/>
    </xf>
    <xf numFmtId="3" fontId="11" fillId="0" borderId="2" xfId="0" applyNumberFormat="1" applyFont="1" applyFill="1" applyBorder="1" applyAlignment="1" applyProtection="1">
      <alignment horizontal="center"/>
    </xf>
    <xf numFmtId="3" fontId="11" fillId="0" borderId="19" xfId="0" applyNumberFormat="1" applyFont="1" applyFill="1" applyBorder="1" applyAlignment="1" applyProtection="1">
      <alignment horizontal="center"/>
    </xf>
    <xf numFmtId="3" fontId="11" fillId="0" borderId="20" xfId="0" applyNumberFormat="1" applyFont="1" applyFill="1" applyBorder="1" applyAlignment="1" applyProtection="1">
      <alignment horizontal="center"/>
    </xf>
    <xf numFmtId="3" fontId="11" fillId="0" borderId="6" xfId="0" applyNumberFormat="1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 applyProtection="1">
      <alignment horizontal="center"/>
    </xf>
    <xf numFmtId="3" fontId="11" fillId="0" borderId="22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center"/>
    </xf>
    <xf numFmtId="3" fontId="11" fillId="0" borderId="23" xfId="0" applyNumberFormat="1" applyFont="1" applyFill="1" applyBorder="1" applyAlignment="1" applyProtection="1">
      <alignment horizontal="center"/>
    </xf>
    <xf numFmtId="3" fontId="11" fillId="0" borderId="3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3" fontId="15" fillId="0" borderId="34" xfId="0" applyNumberFormat="1" applyFont="1" applyFill="1" applyBorder="1" applyAlignment="1" applyProtection="1">
      <alignment horizontal="center"/>
    </xf>
    <xf numFmtId="3" fontId="15" fillId="0" borderId="1" xfId="0" applyNumberFormat="1" applyFont="1" applyFill="1" applyBorder="1" applyAlignment="1" applyProtection="1">
      <alignment horizontal="center"/>
    </xf>
    <xf numFmtId="3" fontId="15" fillId="0" borderId="22" xfId="0" applyNumberFormat="1" applyFont="1" applyFill="1" applyBorder="1" applyAlignment="1" applyProtection="1">
      <alignment horizontal="center"/>
    </xf>
    <xf numFmtId="3" fontId="15" fillId="0" borderId="23" xfId="0" applyNumberFormat="1" applyFont="1" applyFill="1" applyBorder="1" applyAlignment="1" applyProtection="1">
      <alignment horizontal="center"/>
    </xf>
    <xf numFmtId="165" fontId="15" fillId="0" borderId="45" xfId="0" applyNumberFormat="1" applyFont="1" applyFill="1" applyBorder="1" applyAlignment="1">
      <alignment horizontal="center"/>
    </xf>
    <xf numFmtId="49" fontId="11" fillId="4" borderId="25" xfId="0" applyNumberFormat="1" applyFont="1" applyFill="1" applyBorder="1" applyAlignment="1">
      <alignment horizontal="center"/>
    </xf>
    <xf numFmtId="49" fontId="11" fillId="4" borderId="26" xfId="0" applyNumberFormat="1" applyFont="1" applyFill="1" applyBorder="1" applyAlignment="1">
      <alignment horizontal="center"/>
    </xf>
    <xf numFmtId="49" fontId="11" fillId="4" borderId="27" xfId="0" applyNumberFormat="1" applyFont="1" applyFill="1" applyBorder="1" applyAlignment="1">
      <alignment horizontal="center"/>
    </xf>
    <xf numFmtId="3" fontId="11" fillId="4" borderId="27" xfId="0" applyNumberFormat="1" applyFont="1" applyFill="1" applyBorder="1" applyAlignment="1">
      <alignment horizontal="center" vertical="top"/>
    </xf>
    <xf numFmtId="165" fontId="32" fillId="0" borderId="50" xfId="0" applyNumberFormat="1" applyFont="1" applyFill="1" applyBorder="1" applyAlignment="1">
      <alignment horizontal="center"/>
    </xf>
    <xf numFmtId="165" fontId="33" fillId="0" borderId="31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49" fontId="11" fillId="4" borderId="41" xfId="0" applyNumberFormat="1" applyFont="1" applyFill="1" applyBorder="1" applyAlignment="1">
      <alignment horizontal="center"/>
    </xf>
    <xf numFmtId="49" fontId="11" fillId="4" borderId="43" xfId="0" applyNumberFormat="1" applyFont="1" applyFill="1" applyBorder="1" applyAlignment="1">
      <alignment horizontal="center"/>
    </xf>
    <xf numFmtId="49" fontId="11" fillId="4" borderId="45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center"/>
    </xf>
    <xf numFmtId="3" fontId="15" fillId="0" borderId="24" xfId="0" applyNumberFormat="1" applyFont="1" applyFill="1" applyBorder="1" applyAlignment="1" applyProtection="1">
      <alignment horizontal="center"/>
      <protection locked="0"/>
    </xf>
    <xf numFmtId="3" fontId="15" fillId="6" borderId="24" xfId="0" applyNumberFormat="1" applyFont="1" applyFill="1" applyBorder="1" applyAlignment="1" applyProtection="1">
      <alignment horizontal="center"/>
      <protection locked="0"/>
    </xf>
    <xf numFmtId="3" fontId="11" fillId="6" borderId="24" xfId="0" applyNumberFormat="1" applyFont="1" applyFill="1" applyBorder="1" applyAlignment="1" applyProtection="1">
      <alignment horizontal="center"/>
    </xf>
    <xf numFmtId="3" fontId="11" fillId="6" borderId="24" xfId="0" applyNumberFormat="1" applyFont="1" applyFill="1" applyBorder="1" applyAlignment="1" applyProtection="1"/>
    <xf numFmtId="0" fontId="15" fillId="6" borderId="24" xfId="0" applyFont="1" applyFill="1" applyBorder="1" applyAlignment="1"/>
    <xf numFmtId="3" fontId="15" fillId="6" borderId="24" xfId="0" applyNumberFormat="1" applyFont="1" applyFill="1" applyBorder="1" applyAlignment="1" applyProtection="1">
      <protection locked="0"/>
    </xf>
    <xf numFmtId="3" fontId="11" fillId="0" borderId="24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/>
    <xf numFmtId="3" fontId="11" fillId="6" borderId="24" xfId="0" applyNumberFormat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3" fontId="15" fillId="4" borderId="27" xfId="0" applyNumberFormat="1" applyFont="1" applyFill="1" applyBorder="1" applyAlignment="1">
      <alignment horizontal="center" vertical="top"/>
    </xf>
    <xf numFmtId="164" fontId="15" fillId="0" borderId="29" xfId="0" applyNumberFormat="1" applyFont="1" applyFill="1" applyBorder="1" applyAlignment="1">
      <alignment horizontal="right"/>
    </xf>
    <xf numFmtId="164" fontId="32" fillId="0" borderId="29" xfId="0" applyNumberFormat="1" applyFont="1" applyFill="1" applyBorder="1" applyAlignment="1">
      <alignment horizontal="right"/>
    </xf>
    <xf numFmtId="0" fontId="5" fillId="0" borderId="0" xfId="0" applyFont="1" applyFill="1"/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4" xfId="0" applyFont="1" applyFill="1" applyBorder="1" applyAlignment="1"/>
    <xf numFmtId="0" fontId="11" fillId="4" borderId="61" xfId="0" applyFont="1" applyFill="1" applyBorder="1" applyAlignment="1">
      <alignment vertical="center"/>
    </xf>
    <xf numFmtId="0" fontId="12" fillId="4" borderId="62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3" fontId="6" fillId="5" borderId="2" xfId="0" applyNumberFormat="1" applyFont="1" applyFill="1" applyBorder="1" applyAlignment="1">
      <alignment horizontal="left" wrapText="1"/>
    </xf>
    <xf numFmtId="0" fontId="19" fillId="5" borderId="0" xfId="0" applyFont="1" applyFill="1" applyBorder="1" applyAlignment="1">
      <alignment wrapText="1"/>
    </xf>
    <xf numFmtId="0" fontId="27" fillId="5" borderId="0" xfId="0" applyFont="1" applyFill="1" applyBorder="1" applyAlignment="1">
      <alignment wrapText="1"/>
    </xf>
    <xf numFmtId="0" fontId="14" fillId="5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522747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EF29A513-4721-4C19-B69F-752FDFE313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3319-26CD-4121-A5C4-7E58055635AF}">
  <dimension ref="A1:R332"/>
  <sheetViews>
    <sheetView tabSelected="1" zoomScale="90" zoomScaleNormal="90" workbookViewId="0">
      <selection activeCell="A4" sqref="A4:XFD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26.5" style="1" customWidth="1"/>
    <col min="10" max="16384" width="11.5" style="1"/>
  </cols>
  <sheetData>
    <row r="1" spans="1:11" s="21" customFormat="1" ht="30.75" customHeight="1" x14ac:dyDescent="0.3">
      <c r="A1" s="36" t="s">
        <v>110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342" t="s">
        <v>3</v>
      </c>
    </row>
    <row r="3" spans="1:11" ht="16.5" x14ac:dyDescent="0.25">
      <c r="A3" s="352"/>
      <c r="B3" s="319" t="s">
        <v>8</v>
      </c>
      <c r="C3" s="320" t="s">
        <v>9</v>
      </c>
      <c r="D3" s="320" t="s">
        <v>7</v>
      </c>
      <c r="E3" s="320" t="s">
        <v>4</v>
      </c>
      <c r="F3" s="320" t="s">
        <v>5</v>
      </c>
      <c r="G3" s="321" t="s">
        <v>6</v>
      </c>
      <c r="H3" s="69" t="s">
        <v>0</v>
      </c>
      <c r="I3" s="343">
        <v>100000</v>
      </c>
    </row>
    <row r="4" spans="1:11" s="340" customFormat="1" ht="17.100000000000001" customHeight="1" x14ac:dyDescent="0.25">
      <c r="A4" s="41" t="s">
        <v>40</v>
      </c>
      <c r="B4" s="332">
        <f t="shared" ref="B4:G4" si="0">SUM(B5:B8)</f>
        <v>21</v>
      </c>
      <c r="C4" s="332">
        <f t="shared" si="0"/>
        <v>49</v>
      </c>
      <c r="D4" s="332">
        <f t="shared" si="0"/>
        <v>181</v>
      </c>
      <c r="E4" s="332">
        <f t="shared" si="0"/>
        <v>115</v>
      </c>
      <c r="F4" s="332">
        <f t="shared" si="0"/>
        <v>17</v>
      </c>
      <c r="G4" s="332">
        <f t="shared" si="0"/>
        <v>17</v>
      </c>
      <c r="H4" s="336">
        <f>SUM(B4:G4)</f>
        <v>400</v>
      </c>
      <c r="I4" s="72">
        <f>(H4/B$69) * 100000</f>
        <v>14.264521282665752</v>
      </c>
    </row>
    <row r="5" spans="1:11" ht="17.100000000000001" customHeight="1" x14ac:dyDescent="0.25">
      <c r="A5" s="24" t="s">
        <v>17</v>
      </c>
      <c r="B5" s="325">
        <v>16</v>
      </c>
      <c r="C5" s="325">
        <v>22</v>
      </c>
      <c r="D5" s="325">
        <v>81</v>
      </c>
      <c r="E5" s="325">
        <v>74</v>
      </c>
      <c r="F5" s="325">
        <v>12</v>
      </c>
      <c r="G5" s="325">
        <v>12</v>
      </c>
      <c r="H5" s="337">
        <f t="shared" ref="H5:H65" si="1">SUM(B5:G5)</f>
        <v>217</v>
      </c>
      <c r="I5" s="344">
        <f t="shared" ref="I5:I68" si="2">(H5/B$69) * 100000</f>
        <v>7.7385027958461707</v>
      </c>
    </row>
    <row r="6" spans="1:11" ht="17.100000000000001" customHeight="1" x14ac:dyDescent="0.25">
      <c r="A6" s="24" t="s">
        <v>18</v>
      </c>
      <c r="B6" s="325">
        <v>3</v>
      </c>
      <c r="C6" s="325">
        <v>7</v>
      </c>
      <c r="D6" s="325">
        <v>38</v>
      </c>
      <c r="E6" s="325">
        <v>10</v>
      </c>
      <c r="F6" s="325">
        <v>3</v>
      </c>
      <c r="G6" s="325">
        <v>4</v>
      </c>
      <c r="H6" s="337">
        <f t="shared" si="1"/>
        <v>65</v>
      </c>
      <c r="I6" s="344">
        <f t="shared" si="2"/>
        <v>2.317984708433185</v>
      </c>
    </row>
    <row r="7" spans="1:11" ht="17.100000000000001" customHeight="1" x14ac:dyDescent="0.25">
      <c r="A7" s="24" t="s">
        <v>19</v>
      </c>
      <c r="B7" s="325">
        <v>2</v>
      </c>
      <c r="C7" s="325">
        <v>20</v>
      </c>
      <c r="D7" s="325">
        <v>62</v>
      </c>
      <c r="E7" s="325">
        <v>30</v>
      </c>
      <c r="F7" s="325">
        <v>2</v>
      </c>
      <c r="G7" s="325">
        <v>1</v>
      </c>
      <c r="H7" s="337">
        <f t="shared" si="1"/>
        <v>117</v>
      </c>
      <c r="I7" s="344">
        <f t="shared" si="2"/>
        <v>4.1723724751797331</v>
      </c>
    </row>
    <row r="8" spans="1:11" ht="17.100000000000001" customHeight="1" x14ac:dyDescent="0.25">
      <c r="A8" s="40" t="s">
        <v>68</v>
      </c>
      <c r="B8" s="325">
        <v>0</v>
      </c>
      <c r="C8" s="325">
        <v>0</v>
      </c>
      <c r="D8" s="325">
        <v>0</v>
      </c>
      <c r="E8" s="325">
        <v>1</v>
      </c>
      <c r="F8" s="325">
        <v>0</v>
      </c>
      <c r="G8" s="325">
        <v>0</v>
      </c>
      <c r="H8" s="337">
        <f>SUM(B8:G8)</f>
        <v>1</v>
      </c>
      <c r="I8" s="345">
        <f t="shared" si="2"/>
        <v>3.5661303206664385E-2</v>
      </c>
    </row>
    <row r="9" spans="1:11" s="6" customFormat="1" ht="17.100000000000001" customHeight="1" x14ac:dyDescent="0.25">
      <c r="A9" s="41" t="s">
        <v>87</v>
      </c>
      <c r="B9" s="332">
        <f t="shared" ref="B9:G9" si="3">SUM(B10:B13)</f>
        <v>18</v>
      </c>
      <c r="C9" s="332">
        <f t="shared" si="3"/>
        <v>0</v>
      </c>
      <c r="D9" s="332">
        <f t="shared" si="3"/>
        <v>9</v>
      </c>
      <c r="E9" s="332">
        <f t="shared" si="3"/>
        <v>3</v>
      </c>
      <c r="F9" s="332">
        <f t="shared" si="3"/>
        <v>1</v>
      </c>
      <c r="G9" s="332">
        <f t="shared" si="3"/>
        <v>1</v>
      </c>
      <c r="H9" s="336">
        <f t="shared" si="1"/>
        <v>32</v>
      </c>
      <c r="I9" s="72">
        <f t="shared" si="2"/>
        <v>1.1411617026132603</v>
      </c>
    </row>
    <row r="10" spans="1:11" ht="17.100000000000001" customHeight="1" x14ac:dyDescent="0.25">
      <c r="A10" s="24" t="s">
        <v>17</v>
      </c>
      <c r="B10" s="325">
        <v>1</v>
      </c>
      <c r="C10" s="325">
        <v>0</v>
      </c>
      <c r="D10" s="325">
        <v>4</v>
      </c>
      <c r="E10" s="325">
        <v>1</v>
      </c>
      <c r="F10" s="325">
        <v>0</v>
      </c>
      <c r="G10" s="325">
        <v>0</v>
      </c>
      <c r="H10" s="337">
        <f t="shared" si="1"/>
        <v>6</v>
      </c>
      <c r="I10" s="345">
        <f t="shared" si="2"/>
        <v>0.21396781923998631</v>
      </c>
    </row>
    <row r="11" spans="1:11" ht="17.100000000000001" customHeight="1" x14ac:dyDescent="0.25">
      <c r="A11" s="24" t="s">
        <v>18</v>
      </c>
      <c r="B11" s="325">
        <v>0</v>
      </c>
      <c r="C11" s="325">
        <v>0</v>
      </c>
      <c r="D11" s="325">
        <v>1</v>
      </c>
      <c r="E11" s="325">
        <v>0</v>
      </c>
      <c r="F11" s="325">
        <v>0</v>
      </c>
      <c r="G11" s="325">
        <v>0</v>
      </c>
      <c r="H11" s="337">
        <f>SUM(B11:G11)</f>
        <v>1</v>
      </c>
      <c r="I11" s="345">
        <f t="shared" si="2"/>
        <v>3.5661303206664385E-2</v>
      </c>
    </row>
    <row r="12" spans="1:11" s="46" customFormat="1" ht="17.100000000000001" customHeight="1" x14ac:dyDescent="0.25">
      <c r="A12" s="24" t="s">
        <v>19</v>
      </c>
      <c r="B12" s="331">
        <v>0</v>
      </c>
      <c r="C12" s="331">
        <v>0</v>
      </c>
      <c r="D12" s="331">
        <v>0</v>
      </c>
      <c r="E12" s="331">
        <v>0</v>
      </c>
      <c r="F12" s="331">
        <v>0</v>
      </c>
      <c r="G12" s="331">
        <v>0</v>
      </c>
      <c r="H12" s="337">
        <f>SUM(B12:G12)</f>
        <v>0</v>
      </c>
      <c r="I12" s="344">
        <f t="shared" si="2"/>
        <v>0</v>
      </c>
    </row>
    <row r="13" spans="1:11" s="38" customFormat="1" ht="17.100000000000001" customHeight="1" x14ac:dyDescent="0.25">
      <c r="A13" s="24" t="s">
        <v>68</v>
      </c>
      <c r="B13" s="325">
        <v>17</v>
      </c>
      <c r="C13" s="325">
        <v>0</v>
      </c>
      <c r="D13" s="325">
        <v>4</v>
      </c>
      <c r="E13" s="325">
        <v>2</v>
      </c>
      <c r="F13" s="325">
        <v>1</v>
      </c>
      <c r="G13" s="325">
        <v>1</v>
      </c>
      <c r="H13" s="337">
        <f>SUM(B13:G13)</f>
        <v>25</v>
      </c>
      <c r="I13" s="344">
        <f t="shared" si="2"/>
        <v>0.89153258016660952</v>
      </c>
      <c r="J13" s="148"/>
      <c r="K13" s="148"/>
    </row>
    <row r="14" spans="1:11" s="346" customFormat="1" ht="17.100000000000001" customHeight="1" x14ac:dyDescent="0.25">
      <c r="A14" s="41" t="s">
        <v>41</v>
      </c>
      <c r="B14" s="332">
        <f t="shared" ref="B14:G14" si="4">SUM(B15:B18)</f>
        <v>168</v>
      </c>
      <c r="C14" s="332">
        <f t="shared" si="4"/>
        <v>98</v>
      </c>
      <c r="D14" s="332">
        <f t="shared" si="4"/>
        <v>486</v>
      </c>
      <c r="E14" s="332">
        <f t="shared" si="4"/>
        <v>1343</v>
      </c>
      <c r="F14" s="332">
        <f t="shared" si="4"/>
        <v>1328</v>
      </c>
      <c r="G14" s="332">
        <f t="shared" si="4"/>
        <v>4815</v>
      </c>
      <c r="H14" s="336">
        <f t="shared" si="1"/>
        <v>8238</v>
      </c>
      <c r="I14" s="72">
        <f t="shared" si="2"/>
        <v>293.77781581650123</v>
      </c>
    </row>
    <row r="15" spans="1:11" s="38" customFormat="1" ht="17.100000000000001" customHeight="1" x14ac:dyDescent="0.25">
      <c r="A15" s="24" t="s">
        <v>17</v>
      </c>
      <c r="B15" s="325">
        <v>167</v>
      </c>
      <c r="C15" s="325">
        <v>97</v>
      </c>
      <c r="D15" s="325">
        <v>478</v>
      </c>
      <c r="E15" s="325">
        <v>1341</v>
      </c>
      <c r="F15" s="325">
        <v>1328</v>
      </c>
      <c r="G15" s="325">
        <v>4814</v>
      </c>
      <c r="H15" s="337">
        <f t="shared" si="1"/>
        <v>8225</v>
      </c>
      <c r="I15" s="344">
        <f t="shared" si="2"/>
        <v>293.31421887481457</v>
      </c>
    </row>
    <row r="16" spans="1:11" s="38" customFormat="1" ht="17.100000000000001" customHeight="1" x14ac:dyDescent="0.25">
      <c r="A16" s="24" t="s">
        <v>18</v>
      </c>
      <c r="B16" s="325">
        <v>1</v>
      </c>
      <c r="C16" s="325">
        <v>1</v>
      </c>
      <c r="D16" s="325">
        <v>5</v>
      </c>
      <c r="E16" s="325">
        <v>1</v>
      </c>
      <c r="F16" s="325">
        <v>0</v>
      </c>
      <c r="G16" s="325">
        <v>1</v>
      </c>
      <c r="H16" s="337">
        <f t="shared" si="1"/>
        <v>9</v>
      </c>
      <c r="I16" s="345">
        <f t="shared" si="2"/>
        <v>0.32095172885997947</v>
      </c>
    </row>
    <row r="17" spans="1:9" ht="17.100000000000001" customHeight="1" x14ac:dyDescent="0.25">
      <c r="A17" s="24" t="s">
        <v>19</v>
      </c>
      <c r="B17" s="325">
        <v>0</v>
      </c>
      <c r="C17" s="325">
        <v>0</v>
      </c>
      <c r="D17" s="325">
        <v>1</v>
      </c>
      <c r="E17" s="325">
        <v>0</v>
      </c>
      <c r="F17" s="325">
        <v>0</v>
      </c>
      <c r="G17" s="325">
        <v>0</v>
      </c>
      <c r="H17" s="337">
        <f>SUM(B17:G17)</f>
        <v>1</v>
      </c>
      <c r="I17" s="345">
        <f t="shared" si="2"/>
        <v>3.5661303206664385E-2</v>
      </c>
    </row>
    <row r="18" spans="1:9" s="46" customFormat="1" ht="17.100000000000001" customHeight="1" x14ac:dyDescent="0.25">
      <c r="A18" s="25" t="s">
        <v>68</v>
      </c>
      <c r="B18" s="325">
        <v>0</v>
      </c>
      <c r="C18" s="325">
        <v>0</v>
      </c>
      <c r="D18" s="325">
        <v>2</v>
      </c>
      <c r="E18" s="325">
        <v>1</v>
      </c>
      <c r="F18" s="325">
        <v>0</v>
      </c>
      <c r="G18" s="325">
        <v>0</v>
      </c>
      <c r="H18" s="337">
        <f>SUM(B18:G18)</f>
        <v>3</v>
      </c>
      <c r="I18" s="345">
        <f t="shared" si="2"/>
        <v>0.10698390961999316</v>
      </c>
    </row>
    <row r="19" spans="1:9" s="346" customFormat="1" ht="17.100000000000001" customHeight="1" x14ac:dyDescent="0.25">
      <c r="A19" s="91" t="s">
        <v>42</v>
      </c>
      <c r="B19" s="332">
        <f t="shared" ref="B19:G19" si="5">SUM(B20:B23)</f>
        <v>1</v>
      </c>
      <c r="C19" s="332">
        <f t="shared" si="5"/>
        <v>5</v>
      </c>
      <c r="D19" s="332">
        <f t="shared" si="5"/>
        <v>28</v>
      </c>
      <c r="E19" s="332">
        <f t="shared" si="5"/>
        <v>28</v>
      </c>
      <c r="F19" s="332">
        <f t="shared" si="5"/>
        <v>9</v>
      </c>
      <c r="G19" s="332">
        <f t="shared" si="5"/>
        <v>3</v>
      </c>
      <c r="H19" s="336">
        <f t="shared" si="1"/>
        <v>74</v>
      </c>
      <c r="I19" s="72">
        <f t="shared" si="2"/>
        <v>2.6389364372931645</v>
      </c>
    </row>
    <row r="20" spans="1:9" s="38" customFormat="1" ht="17.100000000000001" customHeight="1" x14ac:dyDescent="0.25">
      <c r="A20" s="24" t="s">
        <v>17</v>
      </c>
      <c r="B20" s="325">
        <v>1</v>
      </c>
      <c r="C20" s="325">
        <v>5</v>
      </c>
      <c r="D20" s="325">
        <v>23</v>
      </c>
      <c r="E20" s="325">
        <v>25</v>
      </c>
      <c r="F20" s="325">
        <v>8</v>
      </c>
      <c r="G20" s="325">
        <v>3</v>
      </c>
      <c r="H20" s="337">
        <f t="shared" si="1"/>
        <v>65</v>
      </c>
      <c r="I20" s="344">
        <f t="shared" si="2"/>
        <v>2.317984708433185</v>
      </c>
    </row>
    <row r="21" spans="1:9" s="38" customFormat="1" ht="17.100000000000001" customHeight="1" x14ac:dyDescent="0.25">
      <c r="A21" s="24" t="s">
        <v>18</v>
      </c>
      <c r="B21" s="325">
        <v>0</v>
      </c>
      <c r="C21" s="325">
        <v>0</v>
      </c>
      <c r="D21" s="325">
        <v>2</v>
      </c>
      <c r="E21" s="325">
        <v>3</v>
      </c>
      <c r="F21" s="325">
        <v>1</v>
      </c>
      <c r="G21" s="325">
        <v>0</v>
      </c>
      <c r="H21" s="337">
        <f t="shared" si="1"/>
        <v>6</v>
      </c>
      <c r="I21" s="345">
        <f t="shared" si="2"/>
        <v>0.21396781923998631</v>
      </c>
    </row>
    <row r="22" spans="1:9" s="38" customFormat="1" ht="17.100000000000001" customHeight="1" x14ac:dyDescent="0.25">
      <c r="A22" s="24" t="s">
        <v>19</v>
      </c>
      <c r="B22" s="325">
        <v>0</v>
      </c>
      <c r="C22" s="325">
        <v>0</v>
      </c>
      <c r="D22" s="325">
        <v>2</v>
      </c>
      <c r="E22" s="325">
        <v>0</v>
      </c>
      <c r="F22" s="325">
        <v>0</v>
      </c>
      <c r="G22" s="325">
        <v>0</v>
      </c>
      <c r="H22" s="337">
        <f t="shared" si="1"/>
        <v>2</v>
      </c>
      <c r="I22" s="345">
        <f t="shared" si="2"/>
        <v>7.1322606413328771E-2</v>
      </c>
    </row>
    <row r="23" spans="1:9" s="38" customFormat="1" ht="17.100000000000001" customHeight="1" x14ac:dyDescent="0.25">
      <c r="A23" s="25" t="s">
        <v>68</v>
      </c>
      <c r="B23" s="325">
        <v>0</v>
      </c>
      <c r="C23" s="325">
        <v>0</v>
      </c>
      <c r="D23" s="325">
        <v>1</v>
      </c>
      <c r="E23" s="325">
        <v>0</v>
      </c>
      <c r="F23" s="325">
        <v>0</v>
      </c>
      <c r="G23" s="325">
        <v>0</v>
      </c>
      <c r="H23" s="337">
        <f t="shared" si="1"/>
        <v>1</v>
      </c>
      <c r="I23" s="344">
        <f t="shared" si="2"/>
        <v>3.5661303206664385E-2</v>
      </c>
    </row>
    <row r="24" spans="1:9" s="346" customFormat="1" ht="17.100000000000001" customHeight="1" x14ac:dyDescent="0.25">
      <c r="A24" s="91" t="s">
        <v>43</v>
      </c>
      <c r="B24" s="332">
        <f t="shared" ref="B24:G24" si="6">SUM(B25:B28)</f>
        <v>41</v>
      </c>
      <c r="C24" s="332">
        <f t="shared" si="6"/>
        <v>19</v>
      </c>
      <c r="D24" s="332">
        <f t="shared" si="6"/>
        <v>43</v>
      </c>
      <c r="E24" s="332">
        <f t="shared" si="6"/>
        <v>44</v>
      </c>
      <c r="F24" s="332">
        <f t="shared" si="6"/>
        <v>13</v>
      </c>
      <c r="G24" s="332">
        <f t="shared" si="6"/>
        <v>14</v>
      </c>
      <c r="H24" s="336">
        <f t="shared" si="1"/>
        <v>174</v>
      </c>
      <c r="I24" s="72">
        <f t="shared" si="2"/>
        <v>6.2050667579596031</v>
      </c>
    </row>
    <row r="25" spans="1:9" s="38" customFormat="1" ht="17.100000000000001" customHeight="1" x14ac:dyDescent="0.25">
      <c r="A25" s="24" t="s">
        <v>17</v>
      </c>
      <c r="B25" s="325">
        <v>40</v>
      </c>
      <c r="C25" s="325">
        <v>18</v>
      </c>
      <c r="D25" s="325">
        <v>38</v>
      </c>
      <c r="E25" s="325">
        <v>40</v>
      </c>
      <c r="F25" s="325">
        <v>10</v>
      </c>
      <c r="G25" s="325">
        <v>13</v>
      </c>
      <c r="H25" s="337">
        <f>SUM(B25:G25)</f>
        <v>159</v>
      </c>
      <c r="I25" s="344">
        <f t="shared" si="2"/>
        <v>5.6701472098596373</v>
      </c>
    </row>
    <row r="26" spans="1:9" s="38" customFormat="1" ht="16.5" customHeight="1" x14ac:dyDescent="0.25">
      <c r="A26" s="24" t="s">
        <v>18</v>
      </c>
      <c r="B26" s="325">
        <v>0</v>
      </c>
      <c r="C26" s="325">
        <v>1</v>
      </c>
      <c r="D26" s="325">
        <v>1</v>
      </c>
      <c r="E26" s="325">
        <v>1</v>
      </c>
      <c r="F26" s="325">
        <v>3</v>
      </c>
      <c r="G26" s="325">
        <v>0</v>
      </c>
      <c r="H26" s="337">
        <f>SUM(B26:G26)</f>
        <v>6</v>
      </c>
      <c r="I26" s="345">
        <f t="shared" si="2"/>
        <v>0.21396781923998631</v>
      </c>
    </row>
    <row r="27" spans="1:9" s="38" customFormat="1" ht="17.100000000000001" customHeight="1" x14ac:dyDescent="0.25">
      <c r="A27" s="24" t="s">
        <v>19</v>
      </c>
      <c r="B27" s="325">
        <v>0</v>
      </c>
      <c r="C27" s="325">
        <v>0</v>
      </c>
      <c r="D27" s="325">
        <v>1</v>
      </c>
      <c r="E27" s="325">
        <v>0</v>
      </c>
      <c r="F27" s="325">
        <v>0</v>
      </c>
      <c r="G27" s="325">
        <v>1</v>
      </c>
      <c r="H27" s="337">
        <f>SUM(B27:G27)</f>
        <v>2</v>
      </c>
      <c r="I27" s="345">
        <f t="shared" si="2"/>
        <v>7.1322606413328771E-2</v>
      </c>
    </row>
    <row r="28" spans="1:9" s="38" customFormat="1" ht="17.100000000000001" customHeight="1" x14ac:dyDescent="0.25">
      <c r="A28" s="40" t="s">
        <v>68</v>
      </c>
      <c r="B28" s="325">
        <v>1</v>
      </c>
      <c r="C28" s="325">
        <v>0</v>
      </c>
      <c r="D28" s="325">
        <v>3</v>
      </c>
      <c r="E28" s="325">
        <v>3</v>
      </c>
      <c r="F28" s="325">
        <v>0</v>
      </c>
      <c r="G28" s="325">
        <v>0</v>
      </c>
      <c r="H28" s="337">
        <f t="shared" si="1"/>
        <v>7</v>
      </c>
      <c r="I28" s="345">
        <f t="shared" si="2"/>
        <v>0.2496291224466507</v>
      </c>
    </row>
    <row r="29" spans="1:9" s="340" customFormat="1" ht="17.100000000000001" customHeight="1" x14ac:dyDescent="0.25">
      <c r="A29" s="41" t="s">
        <v>44</v>
      </c>
      <c r="B29" s="332">
        <f t="shared" ref="B29:G29" si="7">SUM(B30:B33)</f>
        <v>35</v>
      </c>
      <c r="C29" s="332">
        <f t="shared" si="7"/>
        <v>116</v>
      </c>
      <c r="D29" s="332">
        <f t="shared" si="7"/>
        <v>180</v>
      </c>
      <c r="E29" s="332">
        <f t="shared" si="7"/>
        <v>61</v>
      </c>
      <c r="F29" s="332">
        <f t="shared" si="7"/>
        <v>10</v>
      </c>
      <c r="G29" s="332">
        <f t="shared" si="7"/>
        <v>2</v>
      </c>
      <c r="H29" s="336">
        <f t="shared" si="1"/>
        <v>404</v>
      </c>
      <c r="I29" s="72">
        <f t="shared" si="2"/>
        <v>14.407166495492412</v>
      </c>
    </row>
    <row r="30" spans="1:9" s="38" customFormat="1" ht="17.100000000000001" customHeight="1" x14ac:dyDescent="0.25">
      <c r="A30" s="24" t="s">
        <v>17</v>
      </c>
      <c r="B30" s="325">
        <v>16</v>
      </c>
      <c r="C30" s="325">
        <v>43</v>
      </c>
      <c r="D30" s="325">
        <v>55</v>
      </c>
      <c r="E30" s="325">
        <v>32</v>
      </c>
      <c r="F30" s="325">
        <v>8</v>
      </c>
      <c r="G30" s="325">
        <v>0</v>
      </c>
      <c r="H30" s="337">
        <f t="shared" si="1"/>
        <v>154</v>
      </c>
      <c r="I30" s="344">
        <f t="shared" si="2"/>
        <v>5.4918406938263153</v>
      </c>
    </row>
    <row r="31" spans="1:9" s="38" customFormat="1" ht="17.100000000000001" customHeight="1" x14ac:dyDescent="0.25">
      <c r="A31" s="24" t="s">
        <v>18</v>
      </c>
      <c r="B31" s="325">
        <v>0</v>
      </c>
      <c r="C31" s="325">
        <v>3</v>
      </c>
      <c r="D31" s="325">
        <v>5</v>
      </c>
      <c r="E31" s="325">
        <v>1</v>
      </c>
      <c r="F31" s="325">
        <v>1</v>
      </c>
      <c r="G31" s="325">
        <v>1</v>
      </c>
      <c r="H31" s="337">
        <f t="shared" si="1"/>
        <v>11</v>
      </c>
      <c r="I31" s="345">
        <f t="shared" si="2"/>
        <v>0.39227433527330818</v>
      </c>
    </row>
    <row r="32" spans="1:9" s="38" customFormat="1" ht="17.100000000000001" customHeight="1" x14ac:dyDescent="0.25">
      <c r="A32" s="24" t="s">
        <v>19</v>
      </c>
      <c r="B32" s="325">
        <v>18</v>
      </c>
      <c r="C32" s="325">
        <v>68</v>
      </c>
      <c r="D32" s="325">
        <v>114</v>
      </c>
      <c r="E32" s="325">
        <v>26</v>
      </c>
      <c r="F32" s="325">
        <v>1</v>
      </c>
      <c r="G32" s="325">
        <v>1</v>
      </c>
      <c r="H32" s="337">
        <f t="shared" si="1"/>
        <v>228</v>
      </c>
      <c r="I32" s="344">
        <f t="shared" si="2"/>
        <v>8.1307771311194799</v>
      </c>
    </row>
    <row r="33" spans="1:10" s="38" customFormat="1" ht="17.100000000000001" customHeight="1" x14ac:dyDescent="0.25">
      <c r="A33" s="40" t="s">
        <v>36</v>
      </c>
      <c r="B33" s="325">
        <v>1</v>
      </c>
      <c r="C33" s="325">
        <v>2</v>
      </c>
      <c r="D33" s="325">
        <v>6</v>
      </c>
      <c r="E33" s="325">
        <v>2</v>
      </c>
      <c r="F33" s="325">
        <v>0</v>
      </c>
      <c r="G33" s="325">
        <v>0</v>
      </c>
      <c r="H33" s="337">
        <f t="shared" si="1"/>
        <v>11</v>
      </c>
      <c r="I33" s="345">
        <f t="shared" si="2"/>
        <v>0.39227433527330818</v>
      </c>
    </row>
    <row r="34" spans="1:10" s="346" customFormat="1" ht="17.100000000000001" customHeight="1" x14ac:dyDescent="0.25">
      <c r="A34" s="47" t="s">
        <v>14</v>
      </c>
      <c r="B34" s="349">
        <v>3</v>
      </c>
      <c r="C34" s="349">
        <v>8</v>
      </c>
      <c r="D34" s="349">
        <v>43</v>
      </c>
      <c r="E34" s="349">
        <v>62</v>
      </c>
      <c r="F34" s="349">
        <v>6</v>
      </c>
      <c r="G34" s="349">
        <v>1</v>
      </c>
      <c r="H34" s="336">
        <f t="shared" si="1"/>
        <v>123</v>
      </c>
      <c r="I34" s="72">
        <f t="shared" si="2"/>
        <v>4.3863402944197194</v>
      </c>
    </row>
    <row r="35" spans="1:10" s="346" customFormat="1" ht="17.100000000000001" customHeight="1" x14ac:dyDescent="0.25">
      <c r="A35" s="41" t="s">
        <v>45</v>
      </c>
      <c r="B35" s="332">
        <f>SUM(B36+B42+B43+B44)</f>
        <v>149</v>
      </c>
      <c r="C35" s="332">
        <f t="shared" ref="C35:H35" si="8">SUM(C36+C42+C43+C44)</f>
        <v>366</v>
      </c>
      <c r="D35" s="332">
        <f t="shared" si="8"/>
        <v>759</v>
      </c>
      <c r="E35" s="332">
        <f t="shared" si="8"/>
        <v>673</v>
      </c>
      <c r="F35" s="332">
        <f t="shared" si="8"/>
        <v>236</v>
      </c>
      <c r="G35" s="332">
        <f t="shared" si="8"/>
        <v>232</v>
      </c>
      <c r="H35" s="336">
        <f t="shared" si="8"/>
        <v>2415</v>
      </c>
      <c r="I35" s="72">
        <f t="shared" si="2"/>
        <v>86.122047244094489</v>
      </c>
    </row>
    <row r="36" spans="1:10" s="38" customFormat="1" ht="17.100000000000001" customHeight="1" x14ac:dyDescent="0.25">
      <c r="A36" s="24" t="s">
        <v>17</v>
      </c>
      <c r="B36" s="331">
        <f>SUM(B37:B41)</f>
        <v>148</v>
      </c>
      <c r="C36" s="331">
        <f t="shared" ref="C36:G36" si="9">SUM(C37:C41)</f>
        <v>364</v>
      </c>
      <c r="D36" s="331">
        <f t="shared" si="9"/>
        <v>757</v>
      </c>
      <c r="E36" s="331">
        <f t="shared" si="9"/>
        <v>672</v>
      </c>
      <c r="F36" s="331">
        <f t="shared" si="9"/>
        <v>235</v>
      </c>
      <c r="G36" s="331">
        <f t="shared" si="9"/>
        <v>232</v>
      </c>
      <c r="H36" s="337">
        <f t="shared" si="1"/>
        <v>2408</v>
      </c>
      <c r="I36" s="344">
        <f t="shared" si="2"/>
        <v>85.87241812164784</v>
      </c>
    </row>
    <row r="37" spans="1:10" s="38" customFormat="1" ht="17.100000000000001" customHeight="1" x14ac:dyDescent="0.25">
      <c r="A37" s="24" t="s">
        <v>26</v>
      </c>
      <c r="B37" s="325">
        <v>104</v>
      </c>
      <c r="C37" s="325">
        <v>215</v>
      </c>
      <c r="D37" s="325">
        <v>431</v>
      </c>
      <c r="E37" s="325">
        <v>377</v>
      </c>
      <c r="F37" s="325">
        <v>144</v>
      </c>
      <c r="G37" s="325">
        <v>170</v>
      </c>
      <c r="H37" s="337">
        <f t="shared" si="1"/>
        <v>1441</v>
      </c>
      <c r="I37" s="344">
        <f t="shared" si="2"/>
        <v>51.387937920803374</v>
      </c>
      <c r="J37" s="152"/>
    </row>
    <row r="38" spans="1:10" s="38" customFormat="1" ht="17.100000000000001" customHeight="1" x14ac:dyDescent="0.25">
      <c r="A38" s="24" t="s">
        <v>27</v>
      </c>
      <c r="B38" s="325">
        <v>14</v>
      </c>
      <c r="C38" s="325">
        <v>119</v>
      </c>
      <c r="D38" s="325">
        <v>221</v>
      </c>
      <c r="E38" s="325">
        <v>104</v>
      </c>
      <c r="F38" s="325">
        <v>14</v>
      </c>
      <c r="G38" s="325">
        <v>7</v>
      </c>
      <c r="H38" s="337">
        <f t="shared" si="1"/>
        <v>479</v>
      </c>
      <c r="I38" s="344">
        <f t="shared" si="2"/>
        <v>17.081764235992239</v>
      </c>
    </row>
    <row r="39" spans="1:10" s="38" customFormat="1" ht="17.100000000000001" customHeight="1" x14ac:dyDescent="0.25">
      <c r="A39" s="24" t="s">
        <v>28</v>
      </c>
      <c r="B39" s="325">
        <v>7</v>
      </c>
      <c r="C39" s="325">
        <v>9</v>
      </c>
      <c r="D39" s="325">
        <v>19</v>
      </c>
      <c r="E39" s="325">
        <v>53</v>
      </c>
      <c r="F39" s="325">
        <v>15</v>
      </c>
      <c r="G39" s="325">
        <v>1</v>
      </c>
      <c r="H39" s="337">
        <f t="shared" si="1"/>
        <v>104</v>
      </c>
      <c r="I39" s="344">
        <f t="shared" si="2"/>
        <v>3.7087755334930961</v>
      </c>
    </row>
    <row r="40" spans="1:10" s="38" customFormat="1" ht="17.100000000000001" customHeight="1" x14ac:dyDescent="0.25">
      <c r="A40" s="24" t="s">
        <v>29</v>
      </c>
      <c r="B40" s="325">
        <v>22</v>
      </c>
      <c r="C40" s="325">
        <v>21</v>
      </c>
      <c r="D40" s="325">
        <v>85</v>
      </c>
      <c r="E40" s="325">
        <v>136</v>
      </c>
      <c r="F40" s="325">
        <v>62</v>
      </c>
      <c r="G40" s="325">
        <v>54</v>
      </c>
      <c r="H40" s="337">
        <f t="shared" si="1"/>
        <v>380</v>
      </c>
      <c r="I40" s="344">
        <f t="shared" si="2"/>
        <v>13.551295218532466</v>
      </c>
    </row>
    <row r="41" spans="1:10" s="38" customFormat="1" ht="17.100000000000001" customHeight="1" x14ac:dyDescent="0.25">
      <c r="A41" s="24" t="s">
        <v>30</v>
      </c>
      <c r="B41" s="325">
        <v>1</v>
      </c>
      <c r="C41" s="325">
        <v>0</v>
      </c>
      <c r="D41" s="325">
        <v>1</v>
      </c>
      <c r="E41" s="325">
        <v>2</v>
      </c>
      <c r="F41" s="325">
        <v>0</v>
      </c>
      <c r="G41" s="325">
        <v>0</v>
      </c>
      <c r="H41" s="337">
        <f t="shared" si="1"/>
        <v>4</v>
      </c>
      <c r="I41" s="345">
        <f t="shared" si="2"/>
        <v>0.14264521282665754</v>
      </c>
    </row>
    <row r="42" spans="1:10" ht="17.100000000000001" customHeight="1" x14ac:dyDescent="0.25">
      <c r="A42" s="24" t="s">
        <v>18</v>
      </c>
      <c r="B42" s="325">
        <v>0</v>
      </c>
      <c r="C42" s="325">
        <v>2</v>
      </c>
      <c r="D42" s="325">
        <v>1</v>
      </c>
      <c r="E42" s="325">
        <v>0</v>
      </c>
      <c r="F42" s="325">
        <v>1</v>
      </c>
      <c r="G42" s="325">
        <v>0</v>
      </c>
      <c r="H42" s="337">
        <f t="shared" si="1"/>
        <v>4</v>
      </c>
      <c r="I42" s="345">
        <f t="shared" si="2"/>
        <v>0.14264521282665754</v>
      </c>
    </row>
    <row r="43" spans="1:10" ht="17.100000000000001" customHeight="1" x14ac:dyDescent="0.25">
      <c r="A43" s="24" t="s">
        <v>19</v>
      </c>
      <c r="B43" s="325">
        <v>0</v>
      </c>
      <c r="C43" s="325">
        <v>0</v>
      </c>
      <c r="D43" s="325">
        <v>0</v>
      </c>
      <c r="E43" s="325">
        <v>1</v>
      </c>
      <c r="F43" s="325">
        <v>0</v>
      </c>
      <c r="G43" s="325">
        <v>0</v>
      </c>
      <c r="H43" s="337">
        <f>SUM(B43:G43)</f>
        <v>1</v>
      </c>
      <c r="I43" s="344">
        <f t="shared" si="2"/>
        <v>3.5661303206664385E-2</v>
      </c>
    </row>
    <row r="44" spans="1:10" ht="17.100000000000001" customHeight="1" x14ac:dyDescent="0.25">
      <c r="A44" s="27" t="s">
        <v>68</v>
      </c>
      <c r="B44" s="325">
        <v>1</v>
      </c>
      <c r="C44" s="325">
        <v>0</v>
      </c>
      <c r="D44" s="325">
        <v>1</v>
      </c>
      <c r="E44" s="325">
        <v>0</v>
      </c>
      <c r="F44" s="325">
        <v>0</v>
      </c>
      <c r="G44" s="325">
        <v>0</v>
      </c>
      <c r="H44" s="337">
        <f>SUM(B44:G44)</f>
        <v>2</v>
      </c>
      <c r="I44" s="345">
        <f t="shared" si="2"/>
        <v>7.1322606413328771E-2</v>
      </c>
    </row>
    <row r="45" spans="1:10" s="340" customFormat="1" ht="17.100000000000001" customHeight="1" x14ac:dyDescent="0.25">
      <c r="A45" s="47" t="s">
        <v>34</v>
      </c>
      <c r="B45" s="349">
        <v>7</v>
      </c>
      <c r="C45" s="349">
        <v>9</v>
      </c>
      <c r="D45" s="349">
        <v>19</v>
      </c>
      <c r="E45" s="349">
        <v>53</v>
      </c>
      <c r="F45" s="349">
        <v>15</v>
      </c>
      <c r="G45" s="349">
        <v>1</v>
      </c>
      <c r="H45" s="336">
        <f t="shared" si="1"/>
        <v>104</v>
      </c>
      <c r="I45" s="72">
        <f t="shared" si="2"/>
        <v>3.7087755334930961</v>
      </c>
    </row>
    <row r="46" spans="1:10" s="346" customFormat="1" ht="16.5" x14ac:dyDescent="0.25">
      <c r="A46" s="47" t="s">
        <v>35</v>
      </c>
      <c r="B46" s="349">
        <v>22</v>
      </c>
      <c r="C46" s="349">
        <v>21</v>
      </c>
      <c r="D46" s="349">
        <v>85</v>
      </c>
      <c r="E46" s="349">
        <v>136</v>
      </c>
      <c r="F46" s="349">
        <v>62</v>
      </c>
      <c r="G46" s="349">
        <v>54</v>
      </c>
      <c r="H46" s="336">
        <f t="shared" si="1"/>
        <v>380</v>
      </c>
      <c r="I46" s="72">
        <f t="shared" si="2"/>
        <v>13.551295218532466</v>
      </c>
    </row>
    <row r="47" spans="1:10" s="346" customFormat="1" ht="17.100000000000001" customHeight="1" x14ac:dyDescent="0.25">
      <c r="A47" s="41" t="s">
        <v>46</v>
      </c>
      <c r="B47" s="332">
        <f t="shared" ref="B47:G47" si="10">SUM(B48:B51)</f>
        <v>19</v>
      </c>
      <c r="C47" s="332">
        <f t="shared" si="10"/>
        <v>22</v>
      </c>
      <c r="D47" s="332">
        <f t="shared" si="10"/>
        <v>38</v>
      </c>
      <c r="E47" s="332">
        <f t="shared" si="10"/>
        <v>33</v>
      </c>
      <c r="F47" s="332">
        <f t="shared" si="10"/>
        <v>7</v>
      </c>
      <c r="G47" s="332">
        <f t="shared" si="10"/>
        <v>2</v>
      </c>
      <c r="H47" s="336">
        <f t="shared" si="1"/>
        <v>121</v>
      </c>
      <c r="I47" s="72">
        <f t="shared" si="2"/>
        <v>4.3150176880063906</v>
      </c>
    </row>
    <row r="48" spans="1:10" s="38" customFormat="1" ht="17.100000000000001" customHeight="1" x14ac:dyDescent="0.25">
      <c r="A48" s="24" t="s">
        <v>17</v>
      </c>
      <c r="B48" s="325">
        <v>19</v>
      </c>
      <c r="C48" s="325">
        <v>22</v>
      </c>
      <c r="D48" s="325">
        <v>38</v>
      </c>
      <c r="E48" s="325">
        <v>33</v>
      </c>
      <c r="F48" s="325">
        <v>7</v>
      </c>
      <c r="G48" s="325">
        <v>2</v>
      </c>
      <c r="H48" s="337">
        <f t="shared" si="1"/>
        <v>121</v>
      </c>
      <c r="I48" s="344">
        <f t="shared" si="2"/>
        <v>4.3150176880063906</v>
      </c>
    </row>
    <row r="49" spans="1:18" s="38" customFormat="1" ht="17.100000000000001" customHeight="1" x14ac:dyDescent="0.25">
      <c r="A49" s="40" t="s">
        <v>18</v>
      </c>
      <c r="B49" s="325">
        <v>0</v>
      </c>
      <c r="C49" s="325">
        <v>0</v>
      </c>
      <c r="D49" s="325">
        <v>0</v>
      </c>
      <c r="E49" s="325">
        <v>0</v>
      </c>
      <c r="F49" s="325">
        <v>0</v>
      </c>
      <c r="G49" s="325">
        <v>0</v>
      </c>
      <c r="H49" s="337">
        <f t="shared" si="1"/>
        <v>0</v>
      </c>
      <c r="I49" s="344">
        <f t="shared" si="2"/>
        <v>0</v>
      </c>
    </row>
    <row r="50" spans="1:18" s="38" customFormat="1" ht="17.100000000000001" customHeight="1" x14ac:dyDescent="0.25">
      <c r="A50" s="24" t="s">
        <v>19</v>
      </c>
      <c r="B50" s="325">
        <v>0</v>
      </c>
      <c r="C50" s="325">
        <v>0</v>
      </c>
      <c r="D50" s="325">
        <v>0</v>
      </c>
      <c r="E50" s="325">
        <v>0</v>
      </c>
      <c r="F50" s="325">
        <v>0</v>
      </c>
      <c r="G50" s="325">
        <v>0</v>
      </c>
      <c r="H50" s="337">
        <f t="shared" si="1"/>
        <v>0</v>
      </c>
      <c r="I50" s="344">
        <f t="shared" si="2"/>
        <v>0</v>
      </c>
    </row>
    <row r="51" spans="1:18" s="46" customFormat="1" ht="17.100000000000001" customHeight="1" x14ac:dyDescent="0.25">
      <c r="A51" s="27" t="s">
        <v>68</v>
      </c>
      <c r="B51" s="325">
        <v>0</v>
      </c>
      <c r="C51" s="325">
        <v>0</v>
      </c>
      <c r="D51" s="325">
        <v>0</v>
      </c>
      <c r="E51" s="325">
        <v>0</v>
      </c>
      <c r="F51" s="325">
        <v>0</v>
      </c>
      <c r="G51" s="325">
        <v>0</v>
      </c>
      <c r="H51" s="337">
        <f t="shared" si="1"/>
        <v>0</v>
      </c>
      <c r="I51" s="344">
        <f t="shared" si="2"/>
        <v>0</v>
      </c>
    </row>
    <row r="52" spans="1:18" s="340" customFormat="1" ht="17.100000000000001" customHeight="1" x14ac:dyDescent="0.25">
      <c r="A52" s="53" t="s">
        <v>108</v>
      </c>
      <c r="B52" s="341">
        <v>3</v>
      </c>
      <c r="C52" s="341">
        <v>3</v>
      </c>
      <c r="D52" s="341">
        <v>3</v>
      </c>
      <c r="E52" s="341">
        <v>11</v>
      </c>
      <c r="F52" s="341">
        <v>4</v>
      </c>
      <c r="G52" s="341">
        <v>3</v>
      </c>
      <c r="H52" s="336">
        <v>27</v>
      </c>
      <c r="I52" s="72">
        <f t="shared" si="2"/>
        <v>0.9628551865799384</v>
      </c>
    </row>
    <row r="53" spans="1:18" s="346" customFormat="1" ht="17.100000000000001" customHeight="1" x14ac:dyDescent="0.25">
      <c r="A53" s="47" t="s">
        <v>13</v>
      </c>
      <c r="B53" s="349">
        <v>5</v>
      </c>
      <c r="C53" s="349">
        <v>8</v>
      </c>
      <c r="D53" s="349">
        <v>33</v>
      </c>
      <c r="E53" s="349">
        <v>38</v>
      </c>
      <c r="F53" s="349">
        <v>14</v>
      </c>
      <c r="G53" s="349">
        <v>16</v>
      </c>
      <c r="H53" s="336">
        <f>SUM(B53:G53)</f>
        <v>114</v>
      </c>
      <c r="I53" s="72">
        <f t="shared" si="2"/>
        <v>4.0653885655597399</v>
      </c>
    </row>
    <row r="54" spans="1:18" s="346" customFormat="1" ht="17.100000000000001" customHeight="1" x14ac:dyDescent="0.25">
      <c r="A54" s="59" t="s">
        <v>67</v>
      </c>
      <c r="B54" s="332">
        <f t="shared" ref="B54:G54" si="11">SUM(B55:B58)</f>
        <v>208</v>
      </c>
      <c r="C54" s="332">
        <f t="shared" si="11"/>
        <v>160</v>
      </c>
      <c r="D54" s="332">
        <f t="shared" si="11"/>
        <v>526</v>
      </c>
      <c r="E54" s="332">
        <f t="shared" si="11"/>
        <v>554</v>
      </c>
      <c r="F54" s="332">
        <f t="shared" si="11"/>
        <v>141</v>
      </c>
      <c r="G54" s="332">
        <f t="shared" si="11"/>
        <v>159</v>
      </c>
      <c r="H54" s="336">
        <f t="shared" si="1"/>
        <v>1748</v>
      </c>
      <c r="I54" s="72">
        <f t="shared" si="2"/>
        <v>62.335958005249346</v>
      </c>
    </row>
    <row r="55" spans="1:18" s="38" customFormat="1" ht="17.100000000000001" customHeight="1" x14ac:dyDescent="0.25">
      <c r="A55" s="24" t="s">
        <v>1</v>
      </c>
      <c r="B55" s="325">
        <v>81</v>
      </c>
      <c r="C55" s="325">
        <v>71</v>
      </c>
      <c r="D55" s="325">
        <v>285</v>
      </c>
      <c r="E55" s="325">
        <v>340</v>
      </c>
      <c r="F55" s="325">
        <v>94</v>
      </c>
      <c r="G55" s="325">
        <v>121</v>
      </c>
      <c r="H55" s="337">
        <f t="shared" si="1"/>
        <v>992</v>
      </c>
      <c r="I55" s="344">
        <f t="shared" si="2"/>
        <v>35.37601278101107</v>
      </c>
    </row>
    <row r="56" spans="1:18" s="38" customFormat="1" ht="17.100000000000001" customHeight="1" x14ac:dyDescent="0.25">
      <c r="A56" s="24" t="s">
        <v>23</v>
      </c>
      <c r="B56" s="325">
        <v>124</v>
      </c>
      <c r="C56" s="325">
        <v>87</v>
      </c>
      <c r="D56" s="325">
        <v>228</v>
      </c>
      <c r="E56" s="325">
        <v>192</v>
      </c>
      <c r="F56" s="325">
        <v>42</v>
      </c>
      <c r="G56" s="325">
        <v>34</v>
      </c>
      <c r="H56" s="337">
        <f t="shared" si="1"/>
        <v>707</v>
      </c>
      <c r="I56" s="344">
        <f t="shared" si="2"/>
        <v>25.212541367111719</v>
      </c>
    </row>
    <row r="57" spans="1:18" ht="17.100000000000001" customHeight="1" x14ac:dyDescent="0.25">
      <c r="A57" s="24" t="s">
        <v>24</v>
      </c>
      <c r="B57" s="325">
        <v>0</v>
      </c>
      <c r="C57" s="325">
        <v>1</v>
      </c>
      <c r="D57" s="325">
        <v>1</v>
      </c>
      <c r="E57" s="325">
        <v>1</v>
      </c>
      <c r="F57" s="325">
        <v>0</v>
      </c>
      <c r="G57" s="325">
        <v>0</v>
      </c>
      <c r="H57" s="337">
        <f>SUM(B57:G57)</f>
        <v>3</v>
      </c>
      <c r="I57" s="345">
        <f t="shared" si="2"/>
        <v>0.10698390961999316</v>
      </c>
    </row>
    <row r="58" spans="1:18" s="46" customFormat="1" ht="17.100000000000001" customHeight="1" x14ac:dyDescent="0.25">
      <c r="A58" s="81" t="s">
        <v>69</v>
      </c>
      <c r="B58" s="325">
        <v>3</v>
      </c>
      <c r="C58" s="325">
        <v>1</v>
      </c>
      <c r="D58" s="325">
        <v>12</v>
      </c>
      <c r="E58" s="325">
        <v>21</v>
      </c>
      <c r="F58" s="325">
        <v>5</v>
      </c>
      <c r="G58" s="325">
        <v>4</v>
      </c>
      <c r="H58" s="337">
        <f t="shared" si="1"/>
        <v>46</v>
      </c>
      <c r="I58" s="344">
        <f t="shared" si="2"/>
        <v>1.6404199475065617</v>
      </c>
    </row>
    <row r="59" spans="1:18" s="6" customFormat="1" ht="17.100000000000001" customHeight="1" x14ac:dyDescent="0.25">
      <c r="A59" s="41" t="s">
        <v>51</v>
      </c>
      <c r="B59" s="332">
        <f t="shared" ref="B59:G59" si="12">SUM(B60:B63)</f>
        <v>48</v>
      </c>
      <c r="C59" s="332">
        <f t="shared" si="12"/>
        <v>51</v>
      </c>
      <c r="D59" s="332">
        <f t="shared" si="12"/>
        <v>210</v>
      </c>
      <c r="E59" s="332">
        <f t="shared" si="12"/>
        <v>160</v>
      </c>
      <c r="F59" s="332">
        <f t="shared" si="12"/>
        <v>39</v>
      </c>
      <c r="G59" s="332">
        <f t="shared" si="12"/>
        <v>60</v>
      </c>
      <c r="H59" s="336">
        <f t="shared" si="1"/>
        <v>568</v>
      </c>
      <c r="I59" s="72">
        <f t="shared" si="2"/>
        <v>20.255620221385371</v>
      </c>
    </row>
    <row r="60" spans="1:18" s="46" customFormat="1" ht="17.100000000000001" customHeight="1" x14ac:dyDescent="0.25">
      <c r="A60" s="24" t="s">
        <v>1</v>
      </c>
      <c r="B60" s="325">
        <v>36</v>
      </c>
      <c r="C60" s="325">
        <v>19</v>
      </c>
      <c r="D60" s="325">
        <v>77</v>
      </c>
      <c r="E60" s="325">
        <v>83</v>
      </c>
      <c r="F60" s="325">
        <v>23</v>
      </c>
      <c r="G60" s="325">
        <v>51</v>
      </c>
      <c r="H60" s="337">
        <f t="shared" si="1"/>
        <v>289</v>
      </c>
      <c r="I60" s="344">
        <f t="shared" si="2"/>
        <v>10.306116626726007</v>
      </c>
      <c r="J60" s="225"/>
      <c r="K60" s="242"/>
      <c r="L60" s="242"/>
      <c r="M60" s="242"/>
      <c r="N60" s="242"/>
      <c r="O60" s="242"/>
      <c r="P60" s="242"/>
      <c r="Q60" s="242"/>
      <c r="R60" s="242"/>
    </row>
    <row r="61" spans="1:18" s="38" customFormat="1" ht="17.100000000000001" customHeight="1" x14ac:dyDescent="0.25">
      <c r="A61" s="24" t="s">
        <v>23</v>
      </c>
      <c r="B61" s="325">
        <v>0</v>
      </c>
      <c r="C61" s="325">
        <v>0</v>
      </c>
      <c r="D61" s="325">
        <v>2</v>
      </c>
      <c r="E61" s="325">
        <v>0</v>
      </c>
      <c r="F61" s="325">
        <v>0</v>
      </c>
      <c r="G61" s="325">
        <v>0</v>
      </c>
      <c r="H61" s="337">
        <f t="shared" si="1"/>
        <v>2</v>
      </c>
      <c r="I61" s="345">
        <f t="shared" si="2"/>
        <v>7.1322606413328771E-2</v>
      </c>
      <c r="J61" s="225"/>
      <c r="K61" s="9"/>
      <c r="L61" s="9"/>
      <c r="M61" s="9"/>
      <c r="N61" s="9"/>
      <c r="O61" s="9"/>
      <c r="P61" s="9"/>
      <c r="Q61" s="9"/>
      <c r="R61" s="152"/>
    </row>
    <row r="62" spans="1:18" s="38" customFormat="1" ht="17.100000000000001" customHeight="1" x14ac:dyDescent="0.25">
      <c r="A62" s="24" t="s">
        <v>24</v>
      </c>
      <c r="B62" s="325">
        <v>12</v>
      </c>
      <c r="C62" s="325">
        <v>31</v>
      </c>
      <c r="D62" s="325">
        <v>129</v>
      </c>
      <c r="E62" s="325">
        <v>76</v>
      </c>
      <c r="F62" s="325">
        <v>16</v>
      </c>
      <c r="G62" s="325">
        <v>7</v>
      </c>
      <c r="H62" s="337">
        <f t="shared" si="1"/>
        <v>271</v>
      </c>
      <c r="I62" s="344">
        <f t="shared" si="2"/>
        <v>9.6642131690060484</v>
      </c>
      <c r="J62" s="232"/>
      <c r="K62" s="9"/>
      <c r="L62" s="9"/>
      <c r="M62" s="9"/>
      <c r="N62" s="9"/>
      <c r="O62" s="9"/>
      <c r="P62" s="9"/>
      <c r="Q62" s="9"/>
      <c r="R62" s="152"/>
    </row>
    <row r="63" spans="1:18" s="46" customFormat="1" ht="17.100000000000001" customHeight="1" x14ac:dyDescent="0.25">
      <c r="A63" s="25" t="s">
        <v>69</v>
      </c>
      <c r="B63" s="325">
        <v>0</v>
      </c>
      <c r="C63" s="325">
        <v>1</v>
      </c>
      <c r="D63" s="325">
        <v>2</v>
      </c>
      <c r="E63" s="325">
        <v>1</v>
      </c>
      <c r="F63" s="325">
        <v>0</v>
      </c>
      <c r="G63" s="325">
        <v>2</v>
      </c>
      <c r="H63" s="337">
        <f t="shared" si="1"/>
        <v>6</v>
      </c>
      <c r="I63" s="345">
        <f t="shared" si="2"/>
        <v>0.21396781923998631</v>
      </c>
      <c r="K63" s="242"/>
      <c r="L63" s="242"/>
      <c r="M63" s="242"/>
      <c r="N63" s="242"/>
      <c r="O63" s="242"/>
      <c r="P63" s="242"/>
      <c r="Q63" s="242"/>
      <c r="R63" s="242"/>
    </row>
    <row r="64" spans="1:18" s="346" customFormat="1" ht="17.100000000000001" customHeight="1" x14ac:dyDescent="0.25">
      <c r="A64" s="41" t="s">
        <v>52</v>
      </c>
      <c r="B64" s="332">
        <f t="shared" ref="B64:G64" si="13">SUM(B65:B68)</f>
        <v>5</v>
      </c>
      <c r="C64" s="332">
        <f t="shared" si="13"/>
        <v>2</v>
      </c>
      <c r="D64" s="332">
        <f t="shared" si="13"/>
        <v>2</v>
      </c>
      <c r="E64" s="332">
        <f t="shared" si="13"/>
        <v>10</v>
      </c>
      <c r="F64" s="332">
        <f t="shared" si="13"/>
        <v>8</v>
      </c>
      <c r="G64" s="332">
        <f t="shared" si="13"/>
        <v>13</v>
      </c>
      <c r="H64" s="336">
        <f t="shared" si="1"/>
        <v>40</v>
      </c>
      <c r="I64" s="72">
        <f t="shared" si="2"/>
        <v>1.4264521282665752</v>
      </c>
    </row>
    <row r="65" spans="1:9" s="38" customFormat="1" ht="17.100000000000001" customHeight="1" x14ac:dyDescent="0.25">
      <c r="A65" s="24" t="s">
        <v>17</v>
      </c>
      <c r="B65" s="325">
        <v>4</v>
      </c>
      <c r="C65" s="325">
        <v>1</v>
      </c>
      <c r="D65" s="325">
        <v>1</v>
      </c>
      <c r="E65" s="325">
        <v>10</v>
      </c>
      <c r="F65" s="325">
        <v>8</v>
      </c>
      <c r="G65" s="325">
        <v>12</v>
      </c>
      <c r="H65" s="337">
        <f t="shared" si="1"/>
        <v>36</v>
      </c>
      <c r="I65" s="344">
        <f t="shared" si="2"/>
        <v>1.2838069154399179</v>
      </c>
    </row>
    <row r="66" spans="1:9" s="38" customFormat="1" ht="17.100000000000001" customHeight="1" x14ac:dyDescent="0.25">
      <c r="A66" s="40" t="s">
        <v>18</v>
      </c>
      <c r="B66" s="325">
        <v>1</v>
      </c>
      <c r="C66" s="325">
        <v>1</v>
      </c>
      <c r="D66" s="325">
        <v>1</v>
      </c>
      <c r="E66" s="325">
        <v>0</v>
      </c>
      <c r="F66" s="325">
        <v>0</v>
      </c>
      <c r="G66" s="325">
        <v>1</v>
      </c>
      <c r="H66" s="337">
        <f t="shared" ref="H66:H68" si="14">SUM(B66:G66)</f>
        <v>4</v>
      </c>
      <c r="I66" s="345">
        <f t="shared" si="2"/>
        <v>0.14264521282665754</v>
      </c>
    </row>
    <row r="67" spans="1:9" s="38" customFormat="1" ht="17.100000000000001" customHeight="1" x14ac:dyDescent="0.25">
      <c r="A67" s="24" t="s">
        <v>19</v>
      </c>
      <c r="B67" s="331">
        <v>0</v>
      </c>
      <c r="C67" s="331">
        <v>0</v>
      </c>
      <c r="D67" s="331">
        <v>0</v>
      </c>
      <c r="E67" s="331">
        <v>0</v>
      </c>
      <c r="F67" s="331">
        <v>0</v>
      </c>
      <c r="G67" s="331">
        <v>0</v>
      </c>
      <c r="H67" s="337">
        <f t="shared" si="14"/>
        <v>0</v>
      </c>
      <c r="I67" s="344">
        <f t="shared" si="2"/>
        <v>0</v>
      </c>
    </row>
    <row r="68" spans="1:9" s="38" customFormat="1" ht="17.100000000000001" customHeight="1" x14ac:dyDescent="0.25">
      <c r="A68" s="25" t="s">
        <v>68</v>
      </c>
      <c r="B68" s="331">
        <v>0</v>
      </c>
      <c r="C68" s="331">
        <v>0</v>
      </c>
      <c r="D68" s="331">
        <v>0</v>
      </c>
      <c r="E68" s="331">
        <v>0</v>
      </c>
      <c r="F68" s="331">
        <v>0</v>
      </c>
      <c r="G68" s="331">
        <v>0</v>
      </c>
      <c r="H68" s="337">
        <f t="shared" si="14"/>
        <v>0</v>
      </c>
      <c r="I68" s="344">
        <f t="shared" si="2"/>
        <v>0</v>
      </c>
    </row>
    <row r="69" spans="1:9" s="38" customFormat="1" ht="27.95" customHeight="1" x14ac:dyDescent="0.2">
      <c r="A69" s="82" t="s">
        <v>81</v>
      </c>
      <c r="B69" s="356">
        <v>2804160</v>
      </c>
      <c r="C69" s="356"/>
      <c r="D69" s="356"/>
      <c r="E69" s="356"/>
      <c r="F69" s="356"/>
      <c r="G69" s="356"/>
      <c r="H69" s="356"/>
      <c r="I69" s="356"/>
    </row>
    <row r="70" spans="1:9" s="38" customFormat="1" ht="27.95" customHeight="1" x14ac:dyDescent="0.2">
      <c r="A70" s="82" t="s">
        <v>15</v>
      </c>
      <c r="B70" s="83"/>
      <c r="C70" s="84"/>
      <c r="D70" s="85"/>
      <c r="E70" s="83"/>
      <c r="F70" s="84"/>
      <c r="G70" s="86"/>
      <c r="H70" s="82"/>
      <c r="I70" s="82"/>
    </row>
    <row r="71" spans="1:9" s="38" customFormat="1" ht="27.95" customHeight="1" x14ac:dyDescent="0.2">
      <c r="A71" s="357" t="s">
        <v>16</v>
      </c>
      <c r="B71" s="358"/>
      <c r="C71" s="358"/>
      <c r="D71" s="358"/>
      <c r="E71" s="358"/>
      <c r="F71" s="358"/>
      <c r="G71" s="358"/>
      <c r="H71" s="358"/>
      <c r="I71" s="358"/>
    </row>
    <row r="72" spans="1:9" s="38" customFormat="1" ht="27.95" customHeight="1" x14ac:dyDescent="0.2">
      <c r="A72" s="87" t="s">
        <v>82</v>
      </c>
      <c r="B72" s="83"/>
      <c r="C72" s="84"/>
      <c r="D72" s="85"/>
      <c r="E72" s="83"/>
      <c r="F72" s="84"/>
      <c r="G72" s="86"/>
      <c r="H72" s="82"/>
      <c r="I72" s="82"/>
    </row>
    <row r="73" spans="1:9" s="38" customFormat="1" x14ac:dyDescent="0.2">
      <c r="A73" s="1"/>
      <c r="B73" s="11"/>
      <c r="C73" s="2"/>
      <c r="D73" s="29"/>
      <c r="E73" s="11"/>
      <c r="F73" s="2"/>
      <c r="G73" s="1"/>
      <c r="H73" s="1"/>
      <c r="I73" s="1"/>
    </row>
    <row r="74" spans="1:9" s="38" customFormat="1" x14ac:dyDescent="0.2">
      <c r="A74" s="1" t="s">
        <v>90</v>
      </c>
      <c r="B74" s="75"/>
      <c r="C74" s="74"/>
      <c r="D74" s="74"/>
      <c r="E74" s="75"/>
      <c r="F74" s="75"/>
      <c r="G74" s="74"/>
      <c r="H74" s="74"/>
      <c r="I74" s="1"/>
    </row>
    <row r="75" spans="1:9" s="38" customFormat="1" ht="15" customHeight="1" x14ac:dyDescent="0.2">
      <c r="A75" s="1"/>
      <c r="B75" s="75"/>
      <c r="C75" s="74"/>
      <c r="D75" s="74"/>
      <c r="E75" s="75"/>
      <c r="F75" s="74"/>
      <c r="G75" s="74"/>
      <c r="H75" s="74"/>
      <c r="I75" s="1"/>
    </row>
    <row r="76" spans="1:9" s="38" customFormat="1" x14ac:dyDescent="0.2">
      <c r="A76" s="1"/>
      <c r="B76" s="74"/>
      <c r="C76" s="74"/>
      <c r="D76" s="74"/>
      <c r="E76" s="75"/>
      <c r="F76" s="74"/>
      <c r="G76" s="74"/>
      <c r="H76" s="74"/>
      <c r="I76" s="1"/>
    </row>
    <row r="77" spans="1:9" x14ac:dyDescent="0.2">
      <c r="B77" s="75"/>
      <c r="C77" s="74"/>
      <c r="D77" s="74"/>
      <c r="E77" s="75"/>
      <c r="F77" s="74"/>
      <c r="G77" s="74"/>
      <c r="H77" s="74"/>
    </row>
    <row r="78" spans="1:9" s="46" customFormat="1" ht="21" customHeight="1" x14ac:dyDescent="0.25">
      <c r="A78" s="1"/>
      <c r="B78" s="75"/>
      <c r="C78" s="74"/>
      <c r="D78" s="78"/>
      <c r="E78" s="75"/>
      <c r="F78" s="74"/>
      <c r="G78" s="78"/>
      <c r="H78" s="74"/>
      <c r="I78" s="1"/>
    </row>
    <row r="79" spans="1:9" s="38" customFormat="1" x14ac:dyDescent="0.2">
      <c r="A79" s="1"/>
      <c r="B79" s="75"/>
      <c r="C79" s="74"/>
      <c r="D79" s="78"/>
      <c r="E79" s="75"/>
      <c r="F79" s="74"/>
      <c r="G79" s="78"/>
      <c r="H79" s="74"/>
      <c r="I79" s="1"/>
    </row>
    <row r="80" spans="1:9" s="38" customFormat="1" x14ac:dyDescent="0.2">
      <c r="A80" s="1"/>
      <c r="B80" s="75"/>
      <c r="C80" s="74"/>
      <c r="D80" s="78"/>
      <c r="E80" s="75"/>
      <c r="F80" s="74"/>
      <c r="G80" s="78"/>
      <c r="H80" s="74"/>
      <c r="I80" s="1"/>
    </row>
    <row r="81" spans="1:9" s="38" customFormat="1" ht="15" customHeight="1" x14ac:dyDescent="0.2">
      <c r="A81" s="1"/>
      <c r="B81" s="77"/>
      <c r="C81" s="19"/>
      <c r="D81" s="76"/>
      <c r="E81" s="77"/>
      <c r="F81" s="19"/>
      <c r="G81" s="19"/>
      <c r="H81" s="19"/>
      <c r="I81" s="1"/>
    </row>
    <row r="82" spans="1:9" x14ac:dyDescent="0.2">
      <c r="B82" s="11"/>
      <c r="C82" s="12"/>
      <c r="D82" s="30"/>
      <c r="E82" s="11"/>
      <c r="F82" s="12"/>
      <c r="G82" s="13"/>
    </row>
    <row r="83" spans="1:9" s="46" customFormat="1" ht="21" customHeight="1" x14ac:dyDescent="0.25">
      <c r="A83" s="1"/>
      <c r="B83" s="11"/>
      <c r="C83" s="12"/>
      <c r="D83" s="30"/>
      <c r="E83" s="11"/>
      <c r="F83" s="12"/>
      <c r="G83" s="13"/>
      <c r="H83" s="1"/>
      <c r="I83" s="1"/>
    </row>
    <row r="84" spans="1:9" s="38" customFormat="1" x14ac:dyDescent="0.2">
      <c r="A84" s="1"/>
      <c r="B84" s="11"/>
      <c r="C84" s="12"/>
      <c r="D84" s="30"/>
      <c r="E84" s="11"/>
      <c r="F84" s="12"/>
      <c r="G84" s="13"/>
      <c r="H84" s="1"/>
      <c r="I84" s="1"/>
    </row>
    <row r="85" spans="1:9" s="38" customFormat="1" x14ac:dyDescent="0.2">
      <c r="A85" s="1"/>
      <c r="B85" s="11"/>
      <c r="C85" s="12"/>
      <c r="D85" s="30"/>
      <c r="E85" s="11"/>
      <c r="F85" s="12"/>
      <c r="G85" s="13"/>
      <c r="H85" s="1"/>
      <c r="I85" s="1"/>
    </row>
    <row r="86" spans="1:9" s="38" customFormat="1" x14ac:dyDescent="0.2">
      <c r="A86" s="1"/>
      <c r="B86" s="11"/>
      <c r="C86" s="12"/>
      <c r="D86" s="30"/>
      <c r="E86" s="11"/>
      <c r="F86" s="12"/>
      <c r="G86" s="13"/>
      <c r="H86" s="1"/>
      <c r="I86" s="1"/>
    </row>
    <row r="87" spans="1:9" s="38" customFormat="1" x14ac:dyDescent="0.2">
      <c r="A87" s="1"/>
      <c r="B87" s="11"/>
      <c r="C87" s="1"/>
      <c r="D87" s="29"/>
      <c r="E87" s="11"/>
      <c r="F87" s="1"/>
      <c r="G87" s="1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46" customFormat="1" ht="21" customHeight="1" x14ac:dyDescent="0.25">
      <c r="A89" s="1"/>
      <c r="B89" s="11"/>
      <c r="C89" s="12"/>
      <c r="D89" s="30"/>
      <c r="E89" s="11"/>
      <c r="F89" s="12"/>
      <c r="G89" s="13"/>
      <c r="H89" s="1"/>
      <c r="I89" s="1"/>
    </row>
    <row r="90" spans="1:9" s="46" customFormat="1" ht="21" customHeight="1" x14ac:dyDescent="0.25">
      <c r="A90" s="1"/>
      <c r="B90" s="11"/>
      <c r="C90" s="12"/>
      <c r="D90" s="30"/>
      <c r="E90" s="11"/>
      <c r="F90" s="12"/>
      <c r="G90" s="13"/>
      <c r="H90" s="1"/>
      <c r="I90" s="1"/>
    </row>
    <row r="91" spans="1:9" s="46" customFormat="1" ht="21" customHeight="1" x14ac:dyDescent="0.25">
      <c r="A91" s="1"/>
      <c r="B91" s="11"/>
      <c r="C91" s="12"/>
      <c r="D91" s="30"/>
      <c r="E91" s="11"/>
      <c r="F91" s="12"/>
      <c r="G91" s="13"/>
      <c r="H91" s="1"/>
      <c r="I91" s="1"/>
    </row>
    <row r="92" spans="1:9" s="46" customFormat="1" ht="21" customHeight="1" x14ac:dyDescent="0.25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29"/>
      <c r="E93" s="11"/>
      <c r="F93" s="12"/>
      <c r="G93" s="1"/>
      <c r="H93" s="1"/>
      <c r="I93" s="1"/>
    </row>
    <row r="94" spans="1:9" s="46" customFormat="1" ht="21" customHeight="1" x14ac:dyDescent="0.25">
      <c r="A94" s="1"/>
      <c r="B94" s="3"/>
      <c r="C94" s="12"/>
      <c r="D94" s="29"/>
      <c r="E94" s="3"/>
      <c r="F94" s="12"/>
      <c r="G94" s="1"/>
      <c r="H94" s="1"/>
      <c r="I94" s="1"/>
    </row>
    <row r="95" spans="1:9" s="46" customFormat="1" ht="21" customHeight="1" x14ac:dyDescent="0.25">
      <c r="A95" s="1"/>
      <c r="B95" s="3"/>
      <c r="C95" s="12"/>
      <c r="D95" s="29"/>
      <c r="E95" s="3"/>
      <c r="F95" s="12"/>
      <c r="G95" s="1"/>
      <c r="H95" s="1"/>
      <c r="I95" s="1"/>
    </row>
    <row r="96" spans="1:9" ht="33.75" customHeight="1" x14ac:dyDescent="0.2">
      <c r="B96" s="3"/>
      <c r="E96" s="3"/>
    </row>
    <row r="97" spans="1:9" ht="22.5" customHeight="1" x14ac:dyDescent="0.2">
      <c r="B97" s="3"/>
      <c r="E97" s="3"/>
    </row>
    <row r="98" spans="1:9" ht="27.75" customHeight="1" x14ac:dyDescent="0.2">
      <c r="B98" s="14"/>
      <c r="C98" s="5"/>
      <c r="D98" s="31"/>
      <c r="E98" s="14"/>
      <c r="F98" s="5"/>
      <c r="G98" s="5"/>
    </row>
    <row r="99" spans="1:9" ht="16.5" customHeight="1" x14ac:dyDescent="0.2">
      <c r="B99" s="3"/>
      <c r="D99" s="31"/>
      <c r="E99" s="3"/>
      <c r="G99" s="5"/>
    </row>
    <row r="100" spans="1:9" ht="24" customHeight="1" x14ac:dyDescent="0.2">
      <c r="B100" s="3"/>
      <c r="D100" s="31"/>
      <c r="E100" s="3"/>
      <c r="G100" s="5"/>
    </row>
    <row r="101" spans="1:9" ht="15.75" x14ac:dyDescent="0.25">
      <c r="A101" s="15"/>
      <c r="B101" s="3"/>
      <c r="E101" s="3"/>
    </row>
    <row r="102" spans="1:9" ht="15.75" x14ac:dyDescent="0.25">
      <c r="A102" s="15"/>
      <c r="B102" s="3"/>
      <c r="E102" s="3"/>
      <c r="H102" s="3"/>
    </row>
    <row r="103" spans="1:9" ht="15.75" x14ac:dyDescent="0.25">
      <c r="A103" s="15"/>
      <c r="B103" s="3"/>
      <c r="C103" s="12"/>
      <c r="D103" s="30"/>
      <c r="E103" s="3"/>
      <c r="F103" s="12"/>
      <c r="G103" s="13"/>
      <c r="I103" s="13"/>
    </row>
    <row r="104" spans="1:9" x14ac:dyDescent="0.2">
      <c r="B104" s="3"/>
      <c r="C104" s="12"/>
      <c r="D104" s="30"/>
      <c r="E104" s="3"/>
      <c r="F104" s="12"/>
      <c r="G104" s="13"/>
    </row>
    <row r="105" spans="1:9" x14ac:dyDescent="0.2">
      <c r="B105" s="3"/>
      <c r="C105" s="12"/>
      <c r="D105" s="30"/>
      <c r="E105" s="3"/>
      <c r="F105" s="12"/>
      <c r="G105" s="13"/>
    </row>
    <row r="106" spans="1:9" x14ac:dyDescent="0.2">
      <c r="B106" s="3"/>
      <c r="C106" s="12"/>
      <c r="D106" s="30"/>
      <c r="E106" s="3"/>
      <c r="F106" s="12"/>
      <c r="G106" s="13"/>
    </row>
    <row r="107" spans="1:9" x14ac:dyDescent="0.2">
      <c r="B107" s="3"/>
      <c r="C107" s="12"/>
      <c r="D107" s="30"/>
      <c r="E107" s="3"/>
      <c r="F107" s="12"/>
      <c r="G107" s="13"/>
    </row>
    <row r="108" spans="1:9" ht="15.75" x14ac:dyDescent="0.25">
      <c r="A108" s="6"/>
      <c r="B108" s="3"/>
      <c r="C108" s="12"/>
      <c r="D108" s="30"/>
      <c r="E108" s="3"/>
      <c r="F108" s="12"/>
      <c r="G108" s="13"/>
    </row>
    <row r="109" spans="1:9" x14ac:dyDescent="0.2">
      <c r="B109" s="3"/>
      <c r="E109" s="3"/>
    </row>
    <row r="110" spans="1:9" ht="15.75" x14ac:dyDescent="0.25">
      <c r="A110" s="6"/>
      <c r="B110" s="3"/>
      <c r="E110" s="3"/>
    </row>
    <row r="111" spans="1:9" ht="15.75" x14ac:dyDescent="0.2">
      <c r="A111" s="4"/>
      <c r="B111" s="3"/>
      <c r="E111" s="3"/>
    </row>
    <row r="112" spans="1:9" x14ac:dyDescent="0.2">
      <c r="B112" s="3"/>
      <c r="E112" s="3"/>
    </row>
    <row r="113" spans="1:7" ht="15.75" x14ac:dyDescent="0.25">
      <c r="A113" s="6"/>
      <c r="B113" s="3"/>
      <c r="E113" s="3"/>
    </row>
    <row r="114" spans="1:7" x14ac:dyDescent="0.2">
      <c r="B114" s="3"/>
      <c r="E114" s="3"/>
    </row>
    <row r="115" spans="1:7" x14ac:dyDescent="0.2">
      <c r="B115" s="3"/>
      <c r="E115" s="3"/>
    </row>
    <row r="116" spans="1:7" x14ac:dyDescent="0.2">
      <c r="B116" s="3"/>
      <c r="E116" s="3"/>
    </row>
    <row r="117" spans="1:7" x14ac:dyDescent="0.2">
      <c r="B117" s="3"/>
      <c r="E117" s="3"/>
    </row>
    <row r="118" spans="1:7" x14ac:dyDescent="0.2">
      <c r="B118" s="3"/>
      <c r="E118" s="3"/>
    </row>
    <row r="119" spans="1:7" x14ac:dyDescent="0.2">
      <c r="B119" s="3"/>
      <c r="E119" s="3"/>
    </row>
    <row r="120" spans="1:7" x14ac:dyDescent="0.2">
      <c r="B120" s="3"/>
      <c r="E120" s="3"/>
    </row>
    <row r="121" spans="1:7" x14ac:dyDescent="0.2">
      <c r="A121" s="10"/>
      <c r="B121" s="3"/>
      <c r="E121" s="3"/>
    </row>
    <row r="122" spans="1:7" x14ac:dyDescent="0.2">
      <c r="B122" s="3"/>
      <c r="E122" s="3"/>
    </row>
    <row r="123" spans="1:7" x14ac:dyDescent="0.2">
      <c r="B123" s="3"/>
      <c r="E123" s="3"/>
    </row>
    <row r="124" spans="1:7" x14ac:dyDescent="0.2">
      <c r="B124" s="3"/>
      <c r="E124" s="3"/>
    </row>
    <row r="125" spans="1:7" x14ac:dyDescent="0.2">
      <c r="B125" s="3"/>
      <c r="E125" s="3"/>
    </row>
    <row r="126" spans="1:7" x14ac:dyDescent="0.2">
      <c r="B126" s="3"/>
      <c r="E126" s="3"/>
    </row>
    <row r="127" spans="1:7" x14ac:dyDescent="0.2">
      <c r="B127" s="3"/>
      <c r="E127" s="3"/>
    </row>
    <row r="128" spans="1:7" x14ac:dyDescent="0.2">
      <c r="B128" s="3"/>
      <c r="C128" s="12"/>
      <c r="D128" s="30"/>
      <c r="E128" s="3"/>
      <c r="F128" s="12"/>
      <c r="G128" s="13"/>
    </row>
    <row r="129" spans="1:7" x14ac:dyDescent="0.2">
      <c r="B129" s="3"/>
      <c r="C129" s="12"/>
      <c r="D129" s="30"/>
      <c r="E129" s="3"/>
      <c r="F129" s="12"/>
      <c r="G129" s="13"/>
    </row>
    <row r="130" spans="1:7" x14ac:dyDescent="0.2">
      <c r="B130" s="3"/>
      <c r="C130" s="12"/>
      <c r="D130" s="30"/>
      <c r="E130" s="3"/>
      <c r="F130" s="12"/>
      <c r="G130" s="13"/>
    </row>
    <row r="131" spans="1:7" x14ac:dyDescent="0.2">
      <c r="B131" s="3"/>
      <c r="C131" s="12"/>
      <c r="D131" s="30"/>
      <c r="E131" s="3"/>
      <c r="F131" s="12"/>
      <c r="G131" s="13"/>
    </row>
    <row r="132" spans="1:7" ht="15.75" x14ac:dyDescent="0.25">
      <c r="A132" s="15"/>
      <c r="B132" s="3"/>
      <c r="C132" s="12"/>
      <c r="D132" s="30"/>
      <c r="E132" s="3"/>
      <c r="F132" s="12"/>
      <c r="G132" s="13"/>
    </row>
    <row r="133" spans="1:7" ht="15.75" x14ac:dyDescent="0.25">
      <c r="A133" s="6"/>
      <c r="B133" s="3"/>
      <c r="C133" s="12"/>
      <c r="D133" s="30"/>
      <c r="E133" s="3"/>
      <c r="F133" s="12"/>
      <c r="G133" s="13"/>
    </row>
    <row r="134" spans="1:7" ht="15.75" x14ac:dyDescent="0.25">
      <c r="A134" s="8"/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x14ac:dyDescent="0.2">
      <c r="A136" s="10"/>
      <c r="B136" s="3"/>
      <c r="C136" s="12"/>
      <c r="D136" s="30"/>
      <c r="E136" s="3"/>
      <c r="F136" s="12"/>
      <c r="G136" s="13"/>
    </row>
    <row r="137" spans="1:7" x14ac:dyDescent="0.2">
      <c r="B137" s="3"/>
      <c r="C137" s="12"/>
      <c r="D137" s="30"/>
      <c r="E137" s="3"/>
      <c r="F137" s="12"/>
      <c r="G137" s="13"/>
    </row>
    <row r="138" spans="1:7" x14ac:dyDescent="0.2">
      <c r="A138" s="10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ht="15.75" x14ac:dyDescent="0.25">
      <c r="A140" s="15"/>
      <c r="C140" s="12"/>
      <c r="D140" s="30"/>
      <c r="F140" s="12"/>
      <c r="G140" s="13"/>
    </row>
    <row r="141" spans="1:7" ht="15.75" x14ac:dyDescent="0.25">
      <c r="A141" s="15"/>
      <c r="C141" s="12"/>
      <c r="D141" s="30"/>
      <c r="F141" s="12"/>
      <c r="G141" s="13"/>
    </row>
    <row r="142" spans="1:7" ht="15.75" x14ac:dyDescent="0.25">
      <c r="A142" s="15"/>
      <c r="C142" s="12"/>
      <c r="F142" s="12"/>
    </row>
    <row r="143" spans="1:7" x14ac:dyDescent="0.2">
      <c r="C143" s="12"/>
      <c r="F143" s="12"/>
    </row>
    <row r="144" spans="1:7" x14ac:dyDescent="0.2">
      <c r="C144" s="12"/>
      <c r="F144" s="12"/>
    </row>
    <row r="145" spans="1:7" x14ac:dyDescent="0.2">
      <c r="C145" s="12"/>
      <c r="D145" s="30"/>
      <c r="F145" s="12"/>
      <c r="G145" s="13"/>
    </row>
    <row r="146" spans="1:7" x14ac:dyDescent="0.2">
      <c r="B146" s="10"/>
      <c r="C146" s="16"/>
      <c r="D146" s="32"/>
      <c r="E146" s="10"/>
      <c r="F146" s="16"/>
      <c r="G146" s="17"/>
    </row>
    <row r="147" spans="1:7" ht="15.75" x14ac:dyDescent="0.25">
      <c r="A147" s="6"/>
      <c r="C147" s="12"/>
      <c r="D147" s="30"/>
      <c r="F147" s="12"/>
      <c r="G147" s="13"/>
    </row>
    <row r="148" spans="1:7" x14ac:dyDescent="0.2">
      <c r="B148" s="10"/>
      <c r="C148" s="16"/>
      <c r="D148" s="32"/>
      <c r="E148" s="10"/>
      <c r="F148" s="16"/>
      <c r="G148" s="17"/>
    </row>
    <row r="149" spans="1:7" ht="15.75" x14ac:dyDescent="0.25">
      <c r="A149" s="6"/>
      <c r="C149" s="12"/>
      <c r="D149" s="30"/>
      <c r="F149" s="12"/>
      <c r="G149" s="13"/>
    </row>
    <row r="150" spans="1:7" ht="15.75" x14ac:dyDescent="0.2">
      <c r="A150" s="4"/>
      <c r="C150" s="12"/>
      <c r="F150" s="12"/>
    </row>
    <row r="151" spans="1:7" x14ac:dyDescent="0.2">
      <c r="C151" s="12"/>
      <c r="F151" s="12"/>
    </row>
    <row r="152" spans="1:7" ht="15.75" x14ac:dyDescent="0.25">
      <c r="A152" s="6"/>
      <c r="C152" s="12"/>
      <c r="F152" s="12"/>
    </row>
    <row r="153" spans="1:7" x14ac:dyDescent="0.2">
      <c r="C153" s="12"/>
      <c r="F153" s="12"/>
    </row>
    <row r="154" spans="1:7" x14ac:dyDescent="0.2">
      <c r="C154" s="12"/>
      <c r="F154" s="12"/>
    </row>
    <row r="155" spans="1:7" x14ac:dyDescent="0.2"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A160" s="10"/>
      <c r="B160" s="5"/>
      <c r="E160" s="5"/>
    </row>
    <row r="161" spans="1:7" x14ac:dyDescent="0.2">
      <c r="B161" s="5"/>
      <c r="C161" s="5"/>
      <c r="D161" s="31"/>
      <c r="E161" s="5"/>
      <c r="F161" s="5"/>
      <c r="G161" s="5"/>
    </row>
    <row r="162" spans="1:7" x14ac:dyDescent="0.2">
      <c r="D162" s="31"/>
      <c r="G162" s="5"/>
    </row>
    <row r="164" spans="1:7" x14ac:dyDescent="0.2">
      <c r="C164" s="12"/>
      <c r="D164" s="30"/>
      <c r="F164" s="12"/>
      <c r="G164" s="13"/>
    </row>
    <row r="165" spans="1:7" x14ac:dyDescent="0.2">
      <c r="C165" s="12"/>
      <c r="D165" s="30"/>
      <c r="F165" s="12"/>
      <c r="G165" s="13"/>
    </row>
    <row r="166" spans="1:7" x14ac:dyDescent="0.2">
      <c r="C166" s="12"/>
      <c r="D166" s="30"/>
      <c r="F166" s="12"/>
      <c r="G166" s="13"/>
    </row>
    <row r="167" spans="1:7" x14ac:dyDescent="0.2">
      <c r="C167" s="12"/>
      <c r="D167" s="30"/>
      <c r="F167" s="12"/>
      <c r="G167" s="13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B170" s="10"/>
      <c r="C170" s="16"/>
      <c r="D170" s="32"/>
      <c r="E170" s="10"/>
      <c r="F170" s="16"/>
      <c r="G170" s="17"/>
    </row>
    <row r="171" spans="1:7" ht="15.75" x14ac:dyDescent="0.25">
      <c r="A171" s="15"/>
      <c r="C171" s="12"/>
      <c r="D171" s="30"/>
      <c r="F171" s="12"/>
      <c r="G171" s="13"/>
    </row>
    <row r="172" spans="1:7" ht="15.75" x14ac:dyDescent="0.25">
      <c r="A172" s="6"/>
      <c r="C172" s="12"/>
      <c r="D172" s="30"/>
      <c r="F172" s="12"/>
      <c r="G172" s="13"/>
    </row>
    <row r="173" spans="1:7" ht="15.75" x14ac:dyDescent="0.25">
      <c r="A173" s="8"/>
      <c r="C173" s="12"/>
      <c r="D173" s="30"/>
      <c r="F173" s="12"/>
      <c r="G173" s="13"/>
    </row>
    <row r="174" spans="1:7" x14ac:dyDescent="0.2">
      <c r="C174" s="12"/>
      <c r="D174" s="30"/>
      <c r="F174" s="12"/>
      <c r="G174" s="13"/>
    </row>
    <row r="175" spans="1:7" x14ac:dyDescent="0.2">
      <c r="A175" s="10"/>
      <c r="C175" s="12"/>
      <c r="D175" s="30"/>
      <c r="F175" s="12"/>
      <c r="G175" s="13"/>
    </row>
    <row r="176" spans="1:7" x14ac:dyDescent="0.2">
      <c r="C176" s="12"/>
      <c r="D176" s="30"/>
      <c r="F176" s="12"/>
      <c r="G176" s="13"/>
    </row>
    <row r="177" spans="1:7" x14ac:dyDescent="0.2">
      <c r="A177" s="10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ht="15.75" x14ac:dyDescent="0.25">
      <c r="A179" s="15"/>
      <c r="C179" s="12"/>
      <c r="D179" s="30"/>
      <c r="F179" s="12"/>
      <c r="G179" s="13"/>
    </row>
    <row r="180" spans="1:7" ht="15.75" x14ac:dyDescent="0.25">
      <c r="A180" s="15"/>
      <c r="C180" s="12"/>
      <c r="D180" s="30"/>
      <c r="F180" s="12"/>
      <c r="G180" s="13"/>
    </row>
    <row r="181" spans="1:7" ht="15.75" x14ac:dyDescent="0.25">
      <c r="A181" s="15"/>
      <c r="C181" s="12"/>
      <c r="F181" s="12"/>
    </row>
    <row r="182" spans="1:7" x14ac:dyDescent="0.2">
      <c r="C182" s="12"/>
      <c r="F182" s="12"/>
    </row>
    <row r="183" spans="1:7" x14ac:dyDescent="0.2">
      <c r="C183" s="12"/>
      <c r="F183" s="12"/>
    </row>
    <row r="184" spans="1:7" x14ac:dyDescent="0.2">
      <c r="C184" s="12"/>
      <c r="D184" s="30"/>
      <c r="F184" s="12"/>
      <c r="G184" s="13"/>
    </row>
    <row r="185" spans="1:7" x14ac:dyDescent="0.2">
      <c r="B185" s="10"/>
      <c r="C185" s="16"/>
      <c r="D185" s="32"/>
      <c r="E185" s="10"/>
      <c r="F185" s="16"/>
      <c r="G185" s="17"/>
    </row>
    <row r="186" spans="1:7" ht="15.75" x14ac:dyDescent="0.25">
      <c r="A186" s="6"/>
      <c r="C186" s="12"/>
      <c r="D186" s="30"/>
      <c r="F186" s="12"/>
      <c r="G186" s="13"/>
    </row>
    <row r="187" spans="1:7" x14ac:dyDescent="0.2">
      <c r="B187" s="10"/>
      <c r="C187" s="16"/>
      <c r="D187" s="32"/>
      <c r="E187" s="10"/>
      <c r="F187" s="16"/>
      <c r="G187" s="17"/>
    </row>
    <row r="188" spans="1:7" ht="15.75" x14ac:dyDescent="0.25">
      <c r="A188" s="6"/>
      <c r="C188" s="12"/>
      <c r="D188" s="30"/>
      <c r="F188" s="12"/>
      <c r="G188" s="13"/>
    </row>
    <row r="189" spans="1:7" ht="15.75" x14ac:dyDescent="0.2">
      <c r="A189" s="4"/>
      <c r="C189" s="12"/>
      <c r="F189" s="12"/>
    </row>
    <row r="190" spans="1:7" x14ac:dyDescent="0.2">
      <c r="C190" s="12"/>
      <c r="F190" s="12"/>
    </row>
    <row r="191" spans="1:7" ht="15.75" x14ac:dyDescent="0.25">
      <c r="A191" s="6"/>
      <c r="C191" s="12"/>
      <c r="F191" s="12"/>
    </row>
    <row r="192" spans="1:7" x14ac:dyDescent="0.2">
      <c r="C192" s="12"/>
      <c r="F192" s="12"/>
    </row>
    <row r="193" spans="1:7" x14ac:dyDescent="0.2">
      <c r="C193" s="12"/>
      <c r="F193" s="12"/>
    </row>
    <row r="194" spans="1:7" x14ac:dyDescent="0.2"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A199" s="10"/>
      <c r="B199" s="5"/>
      <c r="E199" s="5"/>
    </row>
    <row r="200" spans="1:7" x14ac:dyDescent="0.2">
      <c r="B200" s="5"/>
      <c r="C200" s="5"/>
      <c r="D200" s="31"/>
      <c r="E200" s="5"/>
      <c r="F200" s="5"/>
      <c r="G200" s="5"/>
    </row>
    <row r="201" spans="1:7" x14ac:dyDescent="0.2">
      <c r="D201" s="31"/>
      <c r="G201" s="5"/>
    </row>
    <row r="203" spans="1:7" x14ac:dyDescent="0.2">
      <c r="C203" s="12"/>
      <c r="D203" s="30"/>
      <c r="F203" s="12"/>
      <c r="G203" s="13"/>
    </row>
    <row r="204" spans="1:7" x14ac:dyDescent="0.2">
      <c r="C204" s="12"/>
      <c r="D204" s="30"/>
      <c r="F204" s="12"/>
      <c r="G204" s="13"/>
    </row>
    <row r="205" spans="1:7" x14ac:dyDescent="0.2">
      <c r="C205" s="12"/>
      <c r="D205" s="30"/>
      <c r="F205" s="12"/>
      <c r="G205" s="13"/>
    </row>
    <row r="206" spans="1:7" x14ac:dyDescent="0.2">
      <c r="C206" s="12"/>
      <c r="D206" s="30"/>
      <c r="F206" s="12"/>
      <c r="G206" s="13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B209" s="10"/>
      <c r="C209" s="16"/>
      <c r="D209" s="32"/>
      <c r="E209" s="10"/>
      <c r="F209" s="16"/>
      <c r="G209" s="17"/>
    </row>
    <row r="210" spans="1:7" ht="15.75" x14ac:dyDescent="0.25">
      <c r="A210" s="15"/>
      <c r="C210" s="12"/>
      <c r="D210" s="30"/>
      <c r="F210" s="12"/>
      <c r="G210" s="13"/>
    </row>
    <row r="211" spans="1:7" ht="15.75" x14ac:dyDescent="0.25">
      <c r="A211" s="6"/>
      <c r="C211" s="12"/>
      <c r="D211" s="30"/>
      <c r="F211" s="12"/>
      <c r="G211" s="13"/>
    </row>
    <row r="212" spans="1:7" ht="15.75" x14ac:dyDescent="0.25">
      <c r="A212" s="8"/>
      <c r="C212" s="12"/>
      <c r="D212" s="30"/>
      <c r="F212" s="12"/>
      <c r="G212" s="13"/>
    </row>
    <row r="213" spans="1:7" x14ac:dyDescent="0.2">
      <c r="C213" s="12"/>
      <c r="D213" s="30"/>
      <c r="F213" s="12"/>
      <c r="G213" s="13"/>
    </row>
    <row r="214" spans="1:7" x14ac:dyDescent="0.2">
      <c r="A214" s="10"/>
      <c r="C214" s="12"/>
      <c r="D214" s="30"/>
      <c r="F214" s="12"/>
      <c r="G214" s="13"/>
    </row>
    <row r="215" spans="1:7" x14ac:dyDescent="0.2">
      <c r="C215" s="12"/>
      <c r="D215" s="30"/>
      <c r="F215" s="12"/>
      <c r="G215" s="13"/>
    </row>
    <row r="216" spans="1:7" x14ac:dyDescent="0.2">
      <c r="A216" s="10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ht="15.75" x14ac:dyDescent="0.25">
      <c r="A218" s="15"/>
      <c r="C218" s="12"/>
      <c r="D218" s="30"/>
      <c r="F218" s="12"/>
      <c r="G218" s="13"/>
    </row>
    <row r="219" spans="1:7" ht="15.75" x14ac:dyDescent="0.25">
      <c r="A219" s="15"/>
      <c r="C219" s="12"/>
      <c r="D219" s="30"/>
      <c r="F219" s="12"/>
      <c r="G219" s="13"/>
    </row>
    <row r="220" spans="1:7" ht="15.75" x14ac:dyDescent="0.25">
      <c r="A220" s="15"/>
      <c r="C220" s="12"/>
      <c r="F220" s="12"/>
    </row>
    <row r="221" spans="1:7" x14ac:dyDescent="0.2">
      <c r="C221" s="12"/>
      <c r="F221" s="12"/>
    </row>
    <row r="222" spans="1:7" x14ac:dyDescent="0.2">
      <c r="C222" s="12"/>
      <c r="F222" s="12"/>
    </row>
    <row r="223" spans="1:7" x14ac:dyDescent="0.2">
      <c r="C223" s="12"/>
      <c r="D223" s="30"/>
      <c r="F223" s="12"/>
      <c r="G223" s="13"/>
    </row>
    <row r="224" spans="1:7" x14ac:dyDescent="0.2">
      <c r="B224" s="10"/>
      <c r="C224" s="16"/>
      <c r="D224" s="32"/>
      <c r="E224" s="10"/>
      <c r="F224" s="16"/>
      <c r="G224" s="17"/>
    </row>
    <row r="225" spans="1:7" ht="15.75" x14ac:dyDescent="0.25">
      <c r="A225" s="6"/>
      <c r="C225" s="12"/>
      <c r="D225" s="30"/>
      <c r="F225" s="12"/>
      <c r="G225" s="13"/>
    </row>
    <row r="226" spans="1:7" x14ac:dyDescent="0.2">
      <c r="B226" s="10"/>
      <c r="C226" s="16"/>
      <c r="D226" s="32"/>
      <c r="E226" s="10"/>
      <c r="F226" s="16"/>
      <c r="G226" s="17"/>
    </row>
    <row r="227" spans="1:7" ht="15.75" x14ac:dyDescent="0.25">
      <c r="A227" s="6"/>
      <c r="C227" s="12"/>
      <c r="D227" s="30"/>
      <c r="F227" s="12"/>
      <c r="G227" s="13"/>
    </row>
    <row r="228" spans="1:7" ht="15.75" x14ac:dyDescent="0.2">
      <c r="A228" s="4"/>
      <c r="C228" s="12"/>
      <c r="F228" s="12"/>
    </row>
    <row r="229" spans="1:7" x14ac:dyDescent="0.2">
      <c r="C229" s="12"/>
      <c r="F229" s="12"/>
    </row>
    <row r="230" spans="1:7" ht="15.75" x14ac:dyDescent="0.25">
      <c r="A230" s="6"/>
      <c r="C230" s="12"/>
      <c r="F230" s="12"/>
    </row>
    <row r="231" spans="1:7" x14ac:dyDescent="0.2">
      <c r="C231" s="12"/>
      <c r="F231" s="12"/>
    </row>
    <row r="232" spans="1:7" x14ac:dyDescent="0.2">
      <c r="C232" s="12"/>
      <c r="F232" s="12"/>
    </row>
    <row r="233" spans="1:7" x14ac:dyDescent="0.2"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A238" s="10"/>
      <c r="B238" s="5"/>
      <c r="E238" s="5"/>
    </row>
    <row r="239" spans="1:7" x14ac:dyDescent="0.2">
      <c r="B239" s="5"/>
      <c r="C239" s="5"/>
      <c r="D239" s="31"/>
      <c r="E239" s="5"/>
      <c r="F239" s="5"/>
      <c r="G239" s="5"/>
    </row>
    <row r="240" spans="1:7" x14ac:dyDescent="0.2">
      <c r="D240" s="31"/>
      <c r="G240" s="5"/>
    </row>
    <row r="242" spans="1:7" x14ac:dyDescent="0.2">
      <c r="C242" s="12"/>
      <c r="D242" s="30"/>
      <c r="F242" s="12"/>
      <c r="G242" s="13"/>
    </row>
    <row r="243" spans="1:7" x14ac:dyDescent="0.2">
      <c r="C243" s="12"/>
      <c r="D243" s="30"/>
      <c r="F243" s="12"/>
      <c r="G243" s="13"/>
    </row>
    <row r="244" spans="1:7" x14ac:dyDescent="0.2">
      <c r="C244" s="12"/>
      <c r="D244" s="30"/>
      <c r="F244" s="12"/>
      <c r="G244" s="13"/>
    </row>
    <row r="245" spans="1:7" x14ac:dyDescent="0.2">
      <c r="C245" s="12"/>
      <c r="D245" s="30"/>
      <c r="F245" s="12"/>
      <c r="G245" s="13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B248" s="10"/>
      <c r="C248" s="16"/>
      <c r="D248" s="32"/>
      <c r="E248" s="10"/>
      <c r="F248" s="16"/>
      <c r="G248" s="17"/>
    </row>
    <row r="249" spans="1:7" ht="15.75" x14ac:dyDescent="0.25">
      <c r="A249" s="15"/>
      <c r="C249" s="12"/>
      <c r="D249" s="30"/>
      <c r="F249" s="12"/>
      <c r="G249" s="13"/>
    </row>
    <row r="250" spans="1:7" ht="15.75" x14ac:dyDescent="0.25">
      <c r="A250" s="6"/>
      <c r="C250" s="12"/>
      <c r="D250" s="30"/>
      <c r="F250" s="12"/>
      <c r="G250" s="13"/>
    </row>
    <row r="251" spans="1:7" ht="15.75" x14ac:dyDescent="0.25">
      <c r="A251" s="8"/>
      <c r="C251" s="12"/>
      <c r="D251" s="30"/>
      <c r="F251" s="12"/>
      <c r="G251" s="13"/>
    </row>
    <row r="252" spans="1:7" x14ac:dyDescent="0.2">
      <c r="C252" s="12"/>
      <c r="D252" s="30"/>
      <c r="F252" s="12"/>
      <c r="G252" s="13"/>
    </row>
    <row r="253" spans="1:7" x14ac:dyDescent="0.2">
      <c r="A253" s="10"/>
      <c r="C253" s="12"/>
      <c r="D253" s="30"/>
      <c r="F253" s="12"/>
      <c r="G253" s="13"/>
    </row>
    <row r="254" spans="1:7" x14ac:dyDescent="0.2">
      <c r="C254" s="12"/>
      <c r="D254" s="30"/>
      <c r="F254" s="12"/>
      <c r="G254" s="13"/>
    </row>
    <row r="255" spans="1:7" x14ac:dyDescent="0.2">
      <c r="A255" s="10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ht="15.75" x14ac:dyDescent="0.25">
      <c r="A257" s="15"/>
      <c r="C257" s="12"/>
      <c r="D257" s="30"/>
      <c r="F257" s="12"/>
      <c r="G257" s="13"/>
    </row>
    <row r="258" spans="1:7" ht="15.75" x14ac:dyDescent="0.25">
      <c r="A258" s="15"/>
      <c r="C258" s="12"/>
      <c r="D258" s="30"/>
      <c r="F258" s="12"/>
      <c r="G258" s="13"/>
    </row>
    <row r="259" spans="1:7" ht="15.75" x14ac:dyDescent="0.25">
      <c r="A259" s="15"/>
      <c r="C259" s="12"/>
      <c r="F259" s="12"/>
    </row>
    <row r="260" spans="1:7" x14ac:dyDescent="0.2">
      <c r="C260" s="12"/>
      <c r="F260" s="12"/>
    </row>
    <row r="261" spans="1:7" x14ac:dyDescent="0.2">
      <c r="C261" s="12"/>
      <c r="F261" s="12"/>
    </row>
    <row r="262" spans="1:7" x14ac:dyDescent="0.2">
      <c r="C262" s="12"/>
      <c r="D262" s="30"/>
      <c r="F262" s="12"/>
      <c r="G262" s="13"/>
    </row>
    <row r="263" spans="1:7" x14ac:dyDescent="0.2">
      <c r="B263" s="10"/>
      <c r="C263" s="16"/>
      <c r="D263" s="32"/>
      <c r="E263" s="10"/>
      <c r="F263" s="16"/>
      <c r="G263" s="17"/>
    </row>
    <row r="264" spans="1:7" ht="15.75" x14ac:dyDescent="0.25">
      <c r="A264" s="6"/>
      <c r="C264" s="12"/>
      <c r="D264" s="30"/>
      <c r="F264" s="12"/>
      <c r="G264" s="13"/>
    </row>
    <row r="265" spans="1:7" x14ac:dyDescent="0.2">
      <c r="B265" s="10"/>
      <c r="C265" s="16"/>
      <c r="D265" s="32"/>
      <c r="E265" s="10"/>
      <c r="F265" s="16"/>
      <c r="G265" s="17"/>
    </row>
    <row r="266" spans="1:7" ht="15.75" x14ac:dyDescent="0.25">
      <c r="A266" s="6"/>
      <c r="C266" s="12"/>
      <c r="D266" s="30"/>
      <c r="F266" s="12"/>
      <c r="G266" s="13"/>
    </row>
    <row r="267" spans="1:7" ht="15.75" x14ac:dyDescent="0.25">
      <c r="A267" s="6"/>
      <c r="C267" s="12"/>
      <c r="F267" s="12"/>
    </row>
    <row r="268" spans="1:7" x14ac:dyDescent="0.2">
      <c r="C268" s="12"/>
      <c r="F268" s="12"/>
    </row>
    <row r="269" spans="1:7" x14ac:dyDescent="0.2">
      <c r="C269" s="12"/>
      <c r="F269" s="12"/>
    </row>
    <row r="270" spans="1:7" x14ac:dyDescent="0.2">
      <c r="C270" s="12"/>
      <c r="F270" s="12"/>
    </row>
    <row r="271" spans="1:7" x14ac:dyDescent="0.2"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B277" s="5"/>
      <c r="E277" s="5"/>
    </row>
    <row r="278" spans="2:7" x14ac:dyDescent="0.2">
      <c r="B278" s="5"/>
      <c r="C278" s="5"/>
      <c r="D278" s="31"/>
      <c r="E278" s="5"/>
      <c r="F278" s="5"/>
      <c r="G278" s="5"/>
    </row>
    <row r="279" spans="2:7" x14ac:dyDescent="0.2">
      <c r="D279" s="31"/>
      <c r="G279" s="5"/>
    </row>
    <row r="281" spans="2:7" x14ac:dyDescent="0.2">
      <c r="C281" s="12"/>
      <c r="F281" s="12"/>
    </row>
    <row r="282" spans="2:7" x14ac:dyDescent="0.2">
      <c r="C282" s="12"/>
      <c r="F282" s="12"/>
    </row>
    <row r="283" spans="2:7" x14ac:dyDescent="0.2">
      <c r="C283" s="12"/>
      <c r="F283" s="12"/>
    </row>
    <row r="284" spans="2:7" x14ac:dyDescent="0.2">
      <c r="C284" s="12"/>
      <c r="F284" s="12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B287" s="10"/>
      <c r="C287" s="16"/>
      <c r="D287" s="33"/>
      <c r="E287" s="10"/>
      <c r="F287" s="16"/>
      <c r="G287" s="10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B302" s="10"/>
      <c r="C302" s="16"/>
      <c r="D302" s="33"/>
      <c r="E302" s="10"/>
      <c r="F302" s="16"/>
      <c r="G302" s="10"/>
    </row>
    <row r="303" spans="2:7" x14ac:dyDescent="0.2">
      <c r="C303" s="12"/>
      <c r="F303" s="12"/>
    </row>
    <row r="304" spans="2:7" x14ac:dyDescent="0.2">
      <c r="B304" s="10"/>
      <c r="C304" s="16"/>
      <c r="D304" s="34"/>
      <c r="E304" s="10"/>
      <c r="F304" s="16"/>
      <c r="G304" s="18"/>
    </row>
    <row r="305" spans="3:7" x14ac:dyDescent="0.2">
      <c r="C305" s="12"/>
      <c r="F305" s="12"/>
    </row>
    <row r="306" spans="3:7" x14ac:dyDescent="0.2">
      <c r="C306" s="12"/>
      <c r="F306" s="12"/>
    </row>
    <row r="307" spans="3:7" x14ac:dyDescent="0.2">
      <c r="C307" s="12"/>
      <c r="F307" s="12"/>
    </row>
    <row r="308" spans="3:7" x14ac:dyDescent="0.2">
      <c r="C308" s="12"/>
      <c r="F308" s="12"/>
    </row>
    <row r="309" spans="3:7" x14ac:dyDescent="0.2">
      <c r="C309" s="12"/>
      <c r="F309" s="12"/>
    </row>
    <row r="310" spans="3:7" x14ac:dyDescent="0.2">
      <c r="C310" s="12"/>
      <c r="F310" s="12"/>
    </row>
    <row r="311" spans="3:7" x14ac:dyDescent="0.2">
      <c r="C311" s="12"/>
      <c r="F311" s="12"/>
    </row>
    <row r="312" spans="3:7" x14ac:dyDescent="0.2">
      <c r="C312" s="12"/>
      <c r="F312" s="12"/>
    </row>
    <row r="313" spans="3:7" x14ac:dyDescent="0.2">
      <c r="C313" s="12"/>
      <c r="F313" s="12"/>
    </row>
    <row r="314" spans="3:7" x14ac:dyDescent="0.2">
      <c r="C314" s="12"/>
      <c r="F314" s="12"/>
    </row>
    <row r="315" spans="3:7" x14ac:dyDescent="0.2">
      <c r="C315" s="12"/>
      <c r="F315" s="12"/>
    </row>
    <row r="320" spans="3:7" x14ac:dyDescent="0.2">
      <c r="D320" s="35"/>
      <c r="G320" s="12"/>
    </row>
    <row r="321" spans="4:7" x14ac:dyDescent="0.2">
      <c r="D321" s="35"/>
      <c r="G321" s="12"/>
    </row>
    <row r="322" spans="4:7" x14ac:dyDescent="0.2">
      <c r="D322" s="35"/>
      <c r="G322" s="12"/>
    </row>
    <row r="323" spans="4:7" x14ac:dyDescent="0.2">
      <c r="D323" s="35"/>
      <c r="G323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45"/>
  <sheetViews>
    <sheetView zoomScale="70" workbookViewId="0"/>
  </sheetViews>
  <sheetFormatPr defaultColWidth="11.5" defaultRowHeight="15" x14ac:dyDescent="0.2"/>
  <cols>
    <col min="1" max="1" width="50.83203125" style="1" customWidth="1"/>
    <col min="2" max="3" width="12" style="1" customWidth="1"/>
    <col min="4" max="4" width="12" style="29" customWidth="1"/>
    <col min="5" max="7" width="12" style="1" customWidth="1"/>
    <col min="8" max="8" width="11.83203125" style="1" customWidth="1"/>
    <col min="9" max="9" width="12.6640625" style="1" customWidth="1"/>
    <col min="10" max="16384" width="11.5" style="1"/>
  </cols>
  <sheetData>
    <row r="1" spans="1:9" s="21" customFormat="1" ht="30.75" customHeight="1" x14ac:dyDescent="0.3">
      <c r="A1" s="36" t="s">
        <v>99</v>
      </c>
      <c r="B1" s="22"/>
      <c r="C1" s="23"/>
      <c r="D1" s="28"/>
      <c r="E1" s="22"/>
      <c r="F1" s="23"/>
      <c r="G1" s="23"/>
      <c r="H1" s="23"/>
      <c r="I1" s="241"/>
    </row>
    <row r="2" spans="1:9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9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9" s="46" customFormat="1" ht="17.100000000000001" customHeight="1" x14ac:dyDescent="0.25">
      <c r="A4" s="41" t="s">
        <v>58</v>
      </c>
      <c r="B4" s="42">
        <f t="shared" ref="B4:G4" si="0">SUM(B5:B8)</f>
        <v>45</v>
      </c>
      <c r="C4" s="43">
        <f t="shared" si="0"/>
        <v>79</v>
      </c>
      <c r="D4" s="39">
        <f t="shared" si="0"/>
        <v>196</v>
      </c>
      <c r="E4" s="43">
        <f t="shared" si="0"/>
        <v>92</v>
      </c>
      <c r="F4" s="39">
        <f t="shared" si="0"/>
        <v>12</v>
      </c>
      <c r="G4" s="44">
        <f t="shared" si="0"/>
        <v>8</v>
      </c>
      <c r="H4" s="45">
        <f>SUM(B4:G4)</f>
        <v>432</v>
      </c>
      <c r="I4" s="72">
        <f t="shared" ref="I4:I35" si="1">H4/B$81 * 100000</f>
        <v>17.451633323409062</v>
      </c>
    </row>
    <row r="5" spans="1:9" ht="17.100000000000001" customHeight="1" x14ac:dyDescent="0.25">
      <c r="A5" s="24" t="s">
        <v>17</v>
      </c>
      <c r="B5" s="101">
        <v>32</v>
      </c>
      <c r="C5" s="102">
        <v>24</v>
      </c>
      <c r="D5" s="103">
        <v>85</v>
      </c>
      <c r="E5" s="102">
        <v>43</v>
      </c>
      <c r="F5" s="103">
        <v>9</v>
      </c>
      <c r="G5" s="104">
        <v>7</v>
      </c>
      <c r="H5" s="105">
        <f t="shared" ref="H5:H67" si="2">SUM(B5:G5)</f>
        <v>200</v>
      </c>
      <c r="I5" s="106">
        <f t="shared" si="1"/>
        <v>8.0794598719486412</v>
      </c>
    </row>
    <row r="6" spans="1:9" ht="17.100000000000001" customHeight="1" x14ac:dyDescent="0.25">
      <c r="A6" s="24" t="s">
        <v>18</v>
      </c>
      <c r="B6" s="101">
        <v>2</v>
      </c>
      <c r="C6" s="102">
        <v>4</v>
      </c>
      <c r="D6" s="103">
        <v>15</v>
      </c>
      <c r="E6" s="102">
        <v>20</v>
      </c>
      <c r="F6" s="103">
        <v>1</v>
      </c>
      <c r="G6" s="104">
        <v>0</v>
      </c>
      <c r="H6" s="105">
        <f t="shared" si="2"/>
        <v>42</v>
      </c>
      <c r="I6" s="106">
        <f t="shared" si="1"/>
        <v>1.6966865731092144</v>
      </c>
    </row>
    <row r="7" spans="1:9" ht="17.100000000000001" customHeight="1" x14ac:dyDescent="0.25">
      <c r="A7" s="24" t="s">
        <v>19</v>
      </c>
      <c r="B7" s="101">
        <v>11</v>
      </c>
      <c r="C7" s="102">
        <v>51</v>
      </c>
      <c r="D7" s="103">
        <v>94</v>
      </c>
      <c r="E7" s="102">
        <v>29</v>
      </c>
      <c r="F7" s="103">
        <v>2</v>
      </c>
      <c r="G7" s="104">
        <v>1</v>
      </c>
      <c r="H7" s="105">
        <f t="shared" si="2"/>
        <v>188</v>
      </c>
      <c r="I7" s="106">
        <f t="shared" si="1"/>
        <v>7.5946922796317216</v>
      </c>
    </row>
    <row r="8" spans="1:9" ht="17.100000000000001" customHeight="1" x14ac:dyDescent="0.25">
      <c r="A8" s="40" t="s">
        <v>20</v>
      </c>
      <c r="B8" s="107">
        <v>0</v>
      </c>
      <c r="C8" s="108">
        <v>0</v>
      </c>
      <c r="D8" s="109">
        <v>2</v>
      </c>
      <c r="E8" s="108">
        <v>0</v>
      </c>
      <c r="F8" s="109">
        <v>0</v>
      </c>
      <c r="G8" s="110">
        <v>0</v>
      </c>
      <c r="H8" s="111">
        <f>SUM(B8:G8)</f>
        <v>2</v>
      </c>
      <c r="I8" s="112">
        <f t="shared" si="1"/>
        <v>8.079459871948641E-2</v>
      </c>
    </row>
    <row r="9" spans="1:9" ht="17.100000000000001" customHeight="1" x14ac:dyDescent="0.25">
      <c r="A9" s="41" t="s">
        <v>86</v>
      </c>
      <c r="B9" s="42">
        <f t="shared" ref="B9:G9" si="3">SUM(B10:B14)</f>
        <v>39</v>
      </c>
      <c r="C9" s="43">
        <f t="shared" si="3"/>
        <v>1</v>
      </c>
      <c r="D9" s="39">
        <f t="shared" si="3"/>
        <v>4</v>
      </c>
      <c r="E9" s="43">
        <f t="shared" si="3"/>
        <v>3</v>
      </c>
      <c r="F9" s="39">
        <f t="shared" si="3"/>
        <v>2</v>
      </c>
      <c r="G9" s="44">
        <f t="shared" si="3"/>
        <v>2</v>
      </c>
      <c r="H9" s="45">
        <f t="shared" si="2"/>
        <v>51</v>
      </c>
      <c r="I9" s="72">
        <f t="shared" si="1"/>
        <v>2.0602622673469035</v>
      </c>
    </row>
    <row r="10" spans="1:9" ht="17.100000000000001" customHeight="1" x14ac:dyDescent="0.25">
      <c r="A10" s="24" t="s">
        <v>17</v>
      </c>
      <c r="B10" s="101">
        <v>36</v>
      </c>
      <c r="C10" s="102">
        <v>1</v>
      </c>
      <c r="D10" s="103">
        <v>4</v>
      </c>
      <c r="E10" s="102">
        <v>2</v>
      </c>
      <c r="F10" s="103">
        <v>2</v>
      </c>
      <c r="G10" s="104">
        <v>2</v>
      </c>
      <c r="H10" s="105">
        <f t="shared" si="2"/>
        <v>47</v>
      </c>
      <c r="I10" s="106">
        <f t="shared" si="1"/>
        <v>1.8986730699079304</v>
      </c>
    </row>
    <row r="11" spans="1:9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13">
        <f t="shared" si="1"/>
        <v>0</v>
      </c>
    </row>
    <row r="12" spans="1:9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13">
        <f t="shared" si="1"/>
        <v>0</v>
      </c>
    </row>
    <row r="13" spans="1:9" s="38" customFormat="1" ht="17.100000000000001" customHeight="1" x14ac:dyDescent="0.25">
      <c r="A13" s="24" t="s">
        <v>20</v>
      </c>
      <c r="B13" s="101">
        <v>1</v>
      </c>
      <c r="C13" s="102">
        <v>0</v>
      </c>
      <c r="D13" s="103">
        <v>0</v>
      </c>
      <c r="E13" s="102">
        <v>1</v>
      </c>
      <c r="F13" s="103">
        <v>0</v>
      </c>
      <c r="G13" s="104">
        <v>0</v>
      </c>
      <c r="H13" s="105">
        <f>SUM(B13:G13)</f>
        <v>2</v>
      </c>
      <c r="I13" s="113">
        <f t="shared" si="1"/>
        <v>8.079459871948641E-2</v>
      </c>
    </row>
    <row r="14" spans="1:9" s="38" customFormat="1" ht="17.100000000000001" customHeight="1" x14ac:dyDescent="0.25">
      <c r="A14" s="40" t="s">
        <v>39</v>
      </c>
      <c r="B14" s="114">
        <v>2</v>
      </c>
      <c r="C14" s="115">
        <v>0</v>
      </c>
      <c r="D14" s="116">
        <v>0</v>
      </c>
      <c r="E14" s="115">
        <v>0</v>
      </c>
      <c r="F14" s="116">
        <v>0</v>
      </c>
      <c r="G14" s="117">
        <v>0</v>
      </c>
      <c r="H14" s="118">
        <f t="shared" si="2"/>
        <v>2</v>
      </c>
      <c r="I14" s="119">
        <f t="shared" si="1"/>
        <v>8.079459871948641E-2</v>
      </c>
    </row>
    <row r="15" spans="1:9" s="38" customFormat="1" ht="17.100000000000001" customHeight="1" x14ac:dyDescent="0.25">
      <c r="A15" s="41" t="s">
        <v>41</v>
      </c>
      <c r="B15" s="42">
        <f t="shared" ref="B15:G15" si="4">SUM(B16:B19)</f>
        <v>425</v>
      </c>
      <c r="C15" s="43">
        <f t="shared" si="4"/>
        <v>101</v>
      </c>
      <c r="D15" s="39">
        <f t="shared" si="4"/>
        <v>496</v>
      </c>
      <c r="E15" s="43">
        <f t="shared" si="4"/>
        <v>1020</v>
      </c>
      <c r="F15" s="39">
        <f t="shared" si="4"/>
        <v>948</v>
      </c>
      <c r="G15" s="44">
        <f t="shared" si="4"/>
        <v>3646</v>
      </c>
      <c r="H15" s="45">
        <f t="shared" si="2"/>
        <v>6636</v>
      </c>
      <c r="I15" s="88">
        <f t="shared" si="1"/>
        <v>268.07647855125589</v>
      </c>
    </row>
    <row r="16" spans="1:9" s="38" customFormat="1" ht="17.100000000000001" customHeight="1" x14ac:dyDescent="0.25">
      <c r="A16" s="24" t="s">
        <v>17</v>
      </c>
      <c r="B16" s="101">
        <v>425</v>
      </c>
      <c r="C16" s="102">
        <v>97</v>
      </c>
      <c r="D16" s="103">
        <v>490</v>
      </c>
      <c r="E16" s="102">
        <v>1018</v>
      </c>
      <c r="F16" s="103">
        <v>948</v>
      </c>
      <c r="G16" s="104">
        <v>3646</v>
      </c>
      <c r="H16" s="105">
        <f t="shared" si="2"/>
        <v>6624</v>
      </c>
      <c r="I16" s="120">
        <f t="shared" si="1"/>
        <v>267.59171095893896</v>
      </c>
    </row>
    <row r="17" spans="1:9" s="38" customFormat="1" ht="17.100000000000001" customHeight="1" x14ac:dyDescent="0.25">
      <c r="A17" s="24" t="s">
        <v>18</v>
      </c>
      <c r="B17" s="101">
        <v>0</v>
      </c>
      <c r="C17" s="102">
        <v>2</v>
      </c>
      <c r="D17" s="103">
        <v>2</v>
      </c>
      <c r="E17" s="102">
        <v>1</v>
      </c>
      <c r="F17" s="103">
        <v>0</v>
      </c>
      <c r="G17" s="104">
        <v>0</v>
      </c>
      <c r="H17" s="105">
        <f t="shared" si="2"/>
        <v>5</v>
      </c>
      <c r="I17" s="121">
        <f t="shared" si="1"/>
        <v>0.20198649679871603</v>
      </c>
    </row>
    <row r="18" spans="1:9" ht="17.100000000000001" customHeight="1" x14ac:dyDescent="0.25">
      <c r="A18" s="24" t="s">
        <v>19</v>
      </c>
      <c r="B18" s="101">
        <v>0</v>
      </c>
      <c r="C18" s="102">
        <v>0</v>
      </c>
      <c r="D18" s="103">
        <v>1</v>
      </c>
      <c r="E18" s="102">
        <v>0</v>
      </c>
      <c r="F18" s="103">
        <v>0</v>
      </c>
      <c r="G18" s="104">
        <v>0</v>
      </c>
      <c r="H18" s="105">
        <f>SUM(B18:G18)</f>
        <v>1</v>
      </c>
      <c r="I18" s="121">
        <f t="shared" si="1"/>
        <v>4.0397299359743205E-2</v>
      </c>
    </row>
    <row r="19" spans="1:9" s="46" customFormat="1" ht="17.100000000000001" customHeight="1" x14ac:dyDescent="0.25">
      <c r="A19" s="92" t="s">
        <v>20</v>
      </c>
      <c r="B19" s="114">
        <v>0</v>
      </c>
      <c r="C19" s="115">
        <v>2</v>
      </c>
      <c r="D19" s="116">
        <v>3</v>
      </c>
      <c r="E19" s="115">
        <v>1</v>
      </c>
      <c r="F19" s="116">
        <v>0</v>
      </c>
      <c r="G19" s="117">
        <v>0</v>
      </c>
      <c r="H19" s="118">
        <f>SUM(B19:G19)</f>
        <v>6</v>
      </c>
      <c r="I19" s="122">
        <f t="shared" si="1"/>
        <v>0.2423837961584592</v>
      </c>
    </row>
    <row r="20" spans="1:9" s="38" customFormat="1" ht="17.100000000000001" customHeight="1" x14ac:dyDescent="0.25">
      <c r="A20" s="91" t="s">
        <v>57</v>
      </c>
      <c r="B20" s="42">
        <f t="shared" ref="B20:G20" si="5">SUM(B21:B24)</f>
        <v>12</v>
      </c>
      <c r="C20" s="43">
        <f t="shared" si="5"/>
        <v>8</v>
      </c>
      <c r="D20" s="39">
        <f t="shared" si="5"/>
        <v>23</v>
      </c>
      <c r="E20" s="43">
        <f t="shared" si="5"/>
        <v>18</v>
      </c>
      <c r="F20" s="39">
        <f t="shared" si="5"/>
        <v>4</v>
      </c>
      <c r="G20" s="44">
        <f t="shared" si="5"/>
        <v>6</v>
      </c>
      <c r="H20" s="123">
        <f t="shared" si="2"/>
        <v>71</v>
      </c>
      <c r="I20" s="124">
        <f t="shared" si="1"/>
        <v>2.8682082545417673</v>
      </c>
    </row>
    <row r="21" spans="1:9" s="38" customFormat="1" ht="17.100000000000001" customHeight="1" x14ac:dyDescent="0.25">
      <c r="A21" s="24" t="s">
        <v>17</v>
      </c>
      <c r="B21" s="101">
        <v>11</v>
      </c>
      <c r="C21" s="102">
        <v>7</v>
      </c>
      <c r="D21" s="103">
        <v>21</v>
      </c>
      <c r="E21" s="102">
        <v>15</v>
      </c>
      <c r="F21" s="103">
        <v>4</v>
      </c>
      <c r="G21" s="104">
        <v>6</v>
      </c>
      <c r="H21" s="105">
        <f t="shared" si="2"/>
        <v>64</v>
      </c>
      <c r="I21" s="120">
        <f t="shared" si="1"/>
        <v>2.5854271590235651</v>
      </c>
    </row>
    <row r="22" spans="1:9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2</v>
      </c>
      <c r="E22" s="102">
        <v>1</v>
      </c>
      <c r="F22" s="103">
        <v>0</v>
      </c>
      <c r="G22" s="104">
        <v>0</v>
      </c>
      <c r="H22" s="105">
        <f t="shared" si="2"/>
        <v>3</v>
      </c>
      <c r="I22" s="121">
        <f t="shared" si="1"/>
        <v>0.1211918980792296</v>
      </c>
    </row>
    <row r="23" spans="1:9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0</v>
      </c>
      <c r="E23" s="102">
        <v>1</v>
      </c>
      <c r="F23" s="103">
        <v>0</v>
      </c>
      <c r="G23" s="104">
        <v>0</v>
      </c>
      <c r="H23" s="105">
        <f t="shared" si="2"/>
        <v>2</v>
      </c>
      <c r="I23" s="121">
        <f t="shared" si="1"/>
        <v>8.079459871948641E-2</v>
      </c>
    </row>
    <row r="24" spans="1:9" s="38" customFormat="1" ht="17.100000000000001" customHeight="1" x14ac:dyDescent="0.25">
      <c r="A24" s="92" t="s">
        <v>20</v>
      </c>
      <c r="B24" s="101">
        <v>1</v>
      </c>
      <c r="C24" s="102">
        <v>0</v>
      </c>
      <c r="D24" s="103">
        <v>0</v>
      </c>
      <c r="E24" s="102">
        <v>1</v>
      </c>
      <c r="F24" s="103">
        <v>0</v>
      </c>
      <c r="G24" s="160">
        <v>0</v>
      </c>
      <c r="H24" s="118">
        <f t="shared" si="2"/>
        <v>2</v>
      </c>
      <c r="I24" s="144">
        <f t="shared" si="1"/>
        <v>8.079459871948641E-2</v>
      </c>
    </row>
    <row r="25" spans="1:9" s="38" customFormat="1" ht="17.100000000000001" customHeight="1" x14ac:dyDescent="0.25">
      <c r="A25" s="91" t="s">
        <v>56</v>
      </c>
      <c r="B25" s="42">
        <f t="shared" ref="B25:G25" si="6">SUM(B26:B29)</f>
        <v>30</v>
      </c>
      <c r="C25" s="43">
        <f t="shared" si="6"/>
        <v>10</v>
      </c>
      <c r="D25" s="39">
        <f t="shared" si="6"/>
        <v>15</v>
      </c>
      <c r="E25" s="43">
        <f t="shared" si="6"/>
        <v>22</v>
      </c>
      <c r="F25" s="39">
        <f t="shared" si="6"/>
        <v>7</v>
      </c>
      <c r="G25" s="100">
        <f t="shared" si="6"/>
        <v>6</v>
      </c>
      <c r="H25" s="123">
        <f t="shared" si="2"/>
        <v>90</v>
      </c>
      <c r="I25" s="124">
        <f t="shared" si="1"/>
        <v>3.6357569423768883</v>
      </c>
    </row>
    <row r="26" spans="1:9" s="38" customFormat="1" ht="17.100000000000001" customHeight="1" x14ac:dyDescent="0.25">
      <c r="A26" s="24" t="s">
        <v>17</v>
      </c>
      <c r="B26" s="101">
        <v>29</v>
      </c>
      <c r="C26" s="102">
        <v>9</v>
      </c>
      <c r="D26" s="103">
        <v>13</v>
      </c>
      <c r="E26" s="102">
        <v>19</v>
      </c>
      <c r="F26" s="103">
        <v>7</v>
      </c>
      <c r="G26" s="104">
        <v>6</v>
      </c>
      <c r="H26" s="105">
        <f>SUM(B26:G26)</f>
        <v>83</v>
      </c>
      <c r="I26" s="120">
        <f t="shared" si="1"/>
        <v>3.3529758468586857</v>
      </c>
    </row>
    <row r="27" spans="1:9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1</v>
      </c>
      <c r="F27" s="103">
        <v>0</v>
      </c>
      <c r="G27" s="104">
        <v>0</v>
      </c>
      <c r="H27" s="105">
        <f>SUM(B27:G27)</f>
        <v>1</v>
      </c>
      <c r="I27" s="120">
        <f t="shared" si="1"/>
        <v>4.0397299359743205E-2</v>
      </c>
    </row>
    <row r="28" spans="1:9" s="38" customFormat="1" ht="17.100000000000001" customHeight="1" x14ac:dyDescent="0.25">
      <c r="A28" s="24" t="s">
        <v>19</v>
      </c>
      <c r="B28" s="101">
        <v>1</v>
      </c>
      <c r="C28" s="102">
        <v>1</v>
      </c>
      <c r="D28" s="103">
        <v>2</v>
      </c>
      <c r="E28" s="102">
        <v>2</v>
      </c>
      <c r="F28" s="103">
        <v>0</v>
      </c>
      <c r="G28" s="104">
        <v>0</v>
      </c>
      <c r="H28" s="105">
        <f>SUM(B28:G28)</f>
        <v>6</v>
      </c>
      <c r="I28" s="121">
        <f t="shared" si="1"/>
        <v>0.2423837961584592</v>
      </c>
    </row>
    <row r="29" spans="1:9" s="38" customFormat="1" ht="17.100000000000001" customHeight="1" x14ac:dyDescent="0.25">
      <c r="A29" s="40" t="s">
        <v>20</v>
      </c>
      <c r="B29" s="101">
        <v>0</v>
      </c>
      <c r="C29" s="102">
        <v>0</v>
      </c>
      <c r="D29" s="103">
        <v>0</v>
      </c>
      <c r="E29" s="102">
        <v>0</v>
      </c>
      <c r="F29" s="103">
        <v>0</v>
      </c>
      <c r="G29" s="160">
        <v>0</v>
      </c>
      <c r="H29" s="129">
        <f t="shared" si="2"/>
        <v>0</v>
      </c>
      <c r="I29" s="130">
        <f t="shared" si="1"/>
        <v>0</v>
      </c>
    </row>
    <row r="30" spans="1:9" s="46" customFormat="1" ht="17.100000000000001" customHeight="1" x14ac:dyDescent="0.25">
      <c r="A30" s="41" t="s">
        <v>44</v>
      </c>
      <c r="B30" s="42">
        <f t="shared" ref="B30:G30" si="7">SUM(B31:B35)</f>
        <v>46</v>
      </c>
      <c r="C30" s="43">
        <f t="shared" si="7"/>
        <v>133</v>
      </c>
      <c r="D30" s="39">
        <f t="shared" si="7"/>
        <v>151</v>
      </c>
      <c r="E30" s="43">
        <f t="shared" si="7"/>
        <v>37</v>
      </c>
      <c r="F30" s="39">
        <f t="shared" si="7"/>
        <v>5</v>
      </c>
      <c r="G30" s="44">
        <f t="shared" si="7"/>
        <v>0</v>
      </c>
      <c r="H30" s="45">
        <f t="shared" si="2"/>
        <v>372</v>
      </c>
      <c r="I30" s="88">
        <f t="shared" si="1"/>
        <v>15.027795361824472</v>
      </c>
    </row>
    <row r="31" spans="1:9" s="38" customFormat="1" ht="17.100000000000001" customHeight="1" x14ac:dyDescent="0.25">
      <c r="A31" s="24" t="s">
        <v>17</v>
      </c>
      <c r="B31" s="101">
        <v>11</v>
      </c>
      <c r="C31" s="102">
        <v>14</v>
      </c>
      <c r="D31" s="103">
        <v>24</v>
      </c>
      <c r="E31" s="102">
        <v>10</v>
      </c>
      <c r="F31" s="103">
        <v>4</v>
      </c>
      <c r="G31" s="104">
        <v>0</v>
      </c>
      <c r="H31" s="105">
        <f t="shared" si="2"/>
        <v>63</v>
      </c>
      <c r="I31" s="120">
        <f t="shared" si="1"/>
        <v>2.5450298596638219</v>
      </c>
    </row>
    <row r="32" spans="1:9" s="38" customFormat="1" ht="17.100000000000001" customHeight="1" x14ac:dyDescent="0.25">
      <c r="A32" s="24" t="s">
        <v>18</v>
      </c>
      <c r="B32" s="101">
        <v>0</v>
      </c>
      <c r="C32" s="102">
        <v>0</v>
      </c>
      <c r="D32" s="102">
        <v>1</v>
      </c>
      <c r="E32" s="102">
        <v>3</v>
      </c>
      <c r="F32" s="103">
        <v>0</v>
      </c>
      <c r="G32" s="104">
        <v>0</v>
      </c>
      <c r="H32" s="105">
        <f t="shared" si="2"/>
        <v>4</v>
      </c>
      <c r="I32" s="121">
        <f t="shared" si="1"/>
        <v>0.16158919743897282</v>
      </c>
    </row>
    <row r="33" spans="1:9" s="38" customFormat="1" ht="17.100000000000001" customHeight="1" x14ac:dyDescent="0.25">
      <c r="A33" s="24" t="s">
        <v>19</v>
      </c>
      <c r="B33" s="101">
        <v>34</v>
      </c>
      <c r="C33" s="102">
        <v>108</v>
      </c>
      <c r="D33" s="103">
        <v>120</v>
      </c>
      <c r="E33" s="102">
        <v>23</v>
      </c>
      <c r="F33" s="103">
        <v>1</v>
      </c>
      <c r="G33" s="104">
        <v>0</v>
      </c>
      <c r="H33" s="105">
        <f t="shared" si="2"/>
        <v>286</v>
      </c>
      <c r="I33" s="120">
        <f t="shared" si="1"/>
        <v>11.553627616886555</v>
      </c>
    </row>
    <row r="34" spans="1:9" s="38" customFormat="1" ht="17.100000000000001" customHeight="1" x14ac:dyDescent="0.25">
      <c r="A34" s="24" t="s">
        <v>37</v>
      </c>
      <c r="B34" s="101">
        <v>0</v>
      </c>
      <c r="C34" s="102">
        <v>3</v>
      </c>
      <c r="D34" s="103">
        <v>2</v>
      </c>
      <c r="E34" s="102">
        <v>1</v>
      </c>
      <c r="F34" s="103">
        <v>0</v>
      </c>
      <c r="G34" s="104">
        <v>0</v>
      </c>
      <c r="H34" s="105">
        <f>SUM(B34:G34)</f>
        <v>6</v>
      </c>
      <c r="I34" s="121">
        <f t="shared" si="1"/>
        <v>0.2423837961584592</v>
      </c>
    </row>
    <row r="35" spans="1:9" s="38" customFormat="1" ht="17.100000000000001" customHeight="1" x14ac:dyDescent="0.25">
      <c r="A35" s="40" t="s">
        <v>20</v>
      </c>
      <c r="B35" s="101">
        <v>1</v>
      </c>
      <c r="C35" s="102">
        <v>8</v>
      </c>
      <c r="D35" s="103">
        <v>4</v>
      </c>
      <c r="E35" s="102">
        <v>0</v>
      </c>
      <c r="F35" s="103">
        <v>0</v>
      </c>
      <c r="G35" s="104">
        <v>0</v>
      </c>
      <c r="H35" s="105">
        <f>SUM(B35:G35)</f>
        <v>13</v>
      </c>
      <c r="I35" s="121">
        <f t="shared" si="1"/>
        <v>0.52516489167666158</v>
      </c>
    </row>
    <row r="36" spans="1:9" s="38" customFormat="1" ht="17.100000000000001" customHeight="1" x14ac:dyDescent="0.25">
      <c r="A36" s="47" t="s">
        <v>14</v>
      </c>
      <c r="B36" s="48">
        <v>2</v>
      </c>
      <c r="C36" s="49">
        <v>11</v>
      </c>
      <c r="D36" s="50">
        <v>29</v>
      </c>
      <c r="E36" s="49">
        <v>29</v>
      </c>
      <c r="F36" s="50">
        <v>4</v>
      </c>
      <c r="G36" s="51">
        <v>1</v>
      </c>
      <c r="H36" s="52">
        <f t="shared" si="2"/>
        <v>76</v>
      </c>
      <c r="I36" s="89">
        <f t="shared" ref="I36:I67" si="8">H36/B$81 * 100000</f>
        <v>3.0701947513404835</v>
      </c>
    </row>
    <row r="37" spans="1:9" s="38" customFormat="1" ht="17.100000000000001" customHeight="1" x14ac:dyDescent="0.25">
      <c r="A37" s="41" t="s">
        <v>45</v>
      </c>
      <c r="B37" s="42">
        <f>SUM(B38+B44+B45+B46)</f>
        <v>200</v>
      </c>
      <c r="C37" s="43">
        <f t="shared" ref="C37:H37" si="9">SUM(C38+C44+C45+C46)</f>
        <v>385</v>
      </c>
      <c r="D37" s="39">
        <f t="shared" si="9"/>
        <v>667</v>
      </c>
      <c r="E37" s="43">
        <f t="shared" si="9"/>
        <v>528</v>
      </c>
      <c r="F37" s="39">
        <f t="shared" si="9"/>
        <v>175</v>
      </c>
      <c r="G37" s="44">
        <f t="shared" si="9"/>
        <v>161</v>
      </c>
      <c r="H37" s="45">
        <f t="shared" si="9"/>
        <v>2116</v>
      </c>
      <c r="I37" s="88">
        <f t="shared" si="8"/>
        <v>85.480685445216622</v>
      </c>
    </row>
    <row r="38" spans="1:9" s="38" customFormat="1" ht="17.100000000000001" customHeight="1" x14ac:dyDescent="0.25">
      <c r="A38" s="24" t="s">
        <v>17</v>
      </c>
      <c r="B38" s="101">
        <f t="shared" ref="B38:G38" si="10">SUM(B39:B43)</f>
        <v>200</v>
      </c>
      <c r="C38" s="102">
        <f t="shared" si="10"/>
        <v>385</v>
      </c>
      <c r="D38" s="103">
        <f t="shared" si="10"/>
        <v>666</v>
      </c>
      <c r="E38" s="102">
        <f t="shared" si="10"/>
        <v>528</v>
      </c>
      <c r="F38" s="103">
        <f t="shared" si="10"/>
        <v>175</v>
      </c>
      <c r="G38" s="104">
        <f t="shared" si="10"/>
        <v>161</v>
      </c>
      <c r="H38" s="105">
        <f t="shared" si="2"/>
        <v>2115</v>
      </c>
      <c r="I38" s="120">
        <f t="shared" si="8"/>
        <v>85.440288145856883</v>
      </c>
    </row>
    <row r="39" spans="1:9" s="38" customFormat="1" ht="17.100000000000001" customHeight="1" x14ac:dyDescent="0.25">
      <c r="A39" s="24" t="s">
        <v>26</v>
      </c>
      <c r="B39" s="101">
        <v>98</v>
      </c>
      <c r="C39" s="102">
        <v>217</v>
      </c>
      <c r="D39" s="103">
        <v>329</v>
      </c>
      <c r="E39" s="102">
        <v>242</v>
      </c>
      <c r="F39" s="103">
        <v>102</v>
      </c>
      <c r="G39" s="104">
        <v>95</v>
      </c>
      <c r="H39" s="105">
        <f t="shared" si="2"/>
        <v>1083</v>
      </c>
      <c r="I39" s="120">
        <f t="shared" si="8"/>
        <v>43.750275206601884</v>
      </c>
    </row>
    <row r="40" spans="1:9" s="38" customFormat="1" ht="17.100000000000001" customHeight="1" x14ac:dyDescent="0.25">
      <c r="A40" s="24" t="s">
        <v>27</v>
      </c>
      <c r="B40" s="101">
        <v>26</v>
      </c>
      <c r="C40" s="102">
        <v>97</v>
      </c>
      <c r="D40" s="103">
        <v>175</v>
      </c>
      <c r="E40" s="102">
        <v>88</v>
      </c>
      <c r="F40" s="103">
        <v>11</v>
      </c>
      <c r="G40" s="104">
        <v>5</v>
      </c>
      <c r="H40" s="105">
        <f t="shared" si="2"/>
        <v>402</v>
      </c>
      <c r="I40" s="120">
        <f t="shared" si="8"/>
        <v>16.239714342616768</v>
      </c>
    </row>
    <row r="41" spans="1:9" s="38" customFormat="1" ht="17.100000000000001" customHeight="1" x14ac:dyDescent="0.25">
      <c r="A41" s="24" t="s">
        <v>28</v>
      </c>
      <c r="B41" s="101">
        <v>16</v>
      </c>
      <c r="C41" s="102">
        <v>6</v>
      </c>
      <c r="D41" s="103">
        <v>27</v>
      </c>
      <c r="E41" s="102">
        <v>40</v>
      </c>
      <c r="F41" s="103">
        <v>11</v>
      </c>
      <c r="G41" s="104">
        <v>1</v>
      </c>
      <c r="H41" s="105">
        <f t="shared" si="2"/>
        <v>101</v>
      </c>
      <c r="I41" s="120">
        <f t="shared" si="8"/>
        <v>4.0801272353340634</v>
      </c>
    </row>
    <row r="42" spans="1:9" s="38" customFormat="1" ht="17.100000000000001" customHeight="1" x14ac:dyDescent="0.25">
      <c r="A42" s="24" t="s">
        <v>29</v>
      </c>
      <c r="B42" s="101">
        <v>51</v>
      </c>
      <c r="C42" s="102">
        <v>27</v>
      </c>
      <c r="D42" s="103">
        <v>71</v>
      </c>
      <c r="E42" s="102">
        <v>109</v>
      </c>
      <c r="F42" s="103">
        <v>40</v>
      </c>
      <c r="G42" s="104">
        <v>44</v>
      </c>
      <c r="H42" s="105">
        <f t="shared" si="2"/>
        <v>342</v>
      </c>
      <c r="I42" s="120">
        <f t="shared" si="8"/>
        <v>13.815876381032176</v>
      </c>
    </row>
    <row r="43" spans="1:9" s="38" customFormat="1" ht="17.100000000000001" customHeight="1" x14ac:dyDescent="0.25">
      <c r="A43" s="24" t="s">
        <v>30</v>
      </c>
      <c r="B43" s="101">
        <v>9</v>
      </c>
      <c r="C43" s="102">
        <v>38</v>
      </c>
      <c r="D43" s="103">
        <v>64</v>
      </c>
      <c r="E43" s="102">
        <v>49</v>
      </c>
      <c r="F43" s="103">
        <v>11</v>
      </c>
      <c r="G43" s="104">
        <v>16</v>
      </c>
      <c r="H43" s="105">
        <f t="shared" si="2"/>
        <v>187</v>
      </c>
      <c r="I43" s="120">
        <f t="shared" si="8"/>
        <v>7.5542949802719797</v>
      </c>
    </row>
    <row r="44" spans="1:9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20">
        <f t="shared" si="8"/>
        <v>0</v>
      </c>
    </row>
    <row r="45" spans="1:9" ht="17.100000000000001" customHeight="1" x14ac:dyDescent="0.25">
      <c r="A45" s="24" t="s">
        <v>19</v>
      </c>
      <c r="B45" s="101">
        <v>0</v>
      </c>
      <c r="C45" s="102">
        <v>0</v>
      </c>
      <c r="D45" s="103">
        <v>1</v>
      </c>
      <c r="E45" s="102">
        <v>0</v>
      </c>
      <c r="F45" s="103">
        <v>0</v>
      </c>
      <c r="G45" s="104">
        <v>0</v>
      </c>
      <c r="H45" s="105">
        <f>SUM(B45:G45)</f>
        <v>1</v>
      </c>
      <c r="I45" s="120">
        <f t="shared" si="8"/>
        <v>4.0397299359743205E-2</v>
      </c>
    </row>
    <row r="46" spans="1:9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36">
        <f t="shared" si="8"/>
        <v>0</v>
      </c>
    </row>
    <row r="47" spans="1:9" s="46" customFormat="1" ht="17.100000000000001" customHeight="1" x14ac:dyDescent="0.25">
      <c r="A47" s="47" t="s">
        <v>34</v>
      </c>
      <c r="B47" s="48">
        <v>38</v>
      </c>
      <c r="C47" s="49">
        <v>3</v>
      </c>
      <c r="D47" s="50">
        <v>23</v>
      </c>
      <c r="E47" s="49">
        <v>41</v>
      </c>
      <c r="F47" s="50">
        <v>11</v>
      </c>
      <c r="G47" s="51">
        <v>6</v>
      </c>
      <c r="H47" s="52">
        <f t="shared" si="2"/>
        <v>122</v>
      </c>
      <c r="I47" s="89">
        <f t="shared" si="8"/>
        <v>4.9284705218886709</v>
      </c>
    </row>
    <row r="48" spans="1:9" s="38" customFormat="1" ht="17.100000000000001" customHeight="1" x14ac:dyDescent="0.25">
      <c r="A48" s="47" t="s">
        <v>35</v>
      </c>
      <c r="B48" s="48">
        <v>3</v>
      </c>
      <c r="C48" s="49">
        <v>0</v>
      </c>
      <c r="D48" s="50">
        <v>4</v>
      </c>
      <c r="E48" s="49">
        <v>2</v>
      </c>
      <c r="F48" s="50">
        <v>2</v>
      </c>
      <c r="G48" s="51">
        <v>5</v>
      </c>
      <c r="H48" s="52">
        <f t="shared" si="2"/>
        <v>16</v>
      </c>
      <c r="I48" s="89">
        <f t="shared" si="8"/>
        <v>0.64635678975589128</v>
      </c>
    </row>
    <row r="49" spans="1:9" s="38" customFormat="1" ht="17.100000000000001" customHeight="1" x14ac:dyDescent="0.25">
      <c r="A49" s="41" t="s">
        <v>55</v>
      </c>
      <c r="B49" s="42">
        <f t="shared" ref="B49:G49" si="11">SUM(B50:B53)</f>
        <v>41</v>
      </c>
      <c r="C49" s="43">
        <f t="shared" si="11"/>
        <v>22</v>
      </c>
      <c r="D49" s="39">
        <f t="shared" si="11"/>
        <v>54</v>
      </c>
      <c r="E49" s="43">
        <f t="shared" si="11"/>
        <v>32</v>
      </c>
      <c r="F49" s="39">
        <f t="shared" si="11"/>
        <v>9</v>
      </c>
      <c r="G49" s="44">
        <f t="shared" si="11"/>
        <v>9</v>
      </c>
      <c r="H49" s="45">
        <f t="shared" si="2"/>
        <v>167</v>
      </c>
      <c r="I49" s="88">
        <f t="shared" si="8"/>
        <v>6.746348993077115</v>
      </c>
    </row>
    <row r="50" spans="1:9" s="38" customFormat="1" ht="17.100000000000001" customHeight="1" x14ac:dyDescent="0.25">
      <c r="A50" s="24" t="s">
        <v>17</v>
      </c>
      <c r="B50" s="101">
        <v>41</v>
      </c>
      <c r="C50" s="102">
        <v>22</v>
      </c>
      <c r="D50" s="103">
        <v>54</v>
      </c>
      <c r="E50" s="102">
        <v>32</v>
      </c>
      <c r="F50" s="103">
        <v>9</v>
      </c>
      <c r="G50" s="104">
        <v>9</v>
      </c>
      <c r="H50" s="105">
        <f t="shared" si="2"/>
        <v>167</v>
      </c>
      <c r="I50" s="120">
        <f t="shared" si="8"/>
        <v>6.746348993077115</v>
      </c>
    </row>
    <row r="51" spans="1:9" s="38" customFormat="1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37">
        <f t="shared" si="8"/>
        <v>0</v>
      </c>
    </row>
    <row r="52" spans="1:9" s="38" customFormat="1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37">
        <f t="shared" si="8"/>
        <v>0</v>
      </c>
    </row>
    <row r="53" spans="1:9" s="46" customFormat="1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36">
        <f t="shared" si="8"/>
        <v>0</v>
      </c>
    </row>
    <row r="54" spans="1:9" s="46" customFormat="1" ht="17.100000000000001" customHeight="1" x14ac:dyDescent="0.25">
      <c r="A54" s="53" t="s">
        <v>54</v>
      </c>
      <c r="B54" s="54">
        <f t="shared" ref="B54:G54" si="12">SUM(B55:B57)</f>
        <v>27</v>
      </c>
      <c r="C54" s="55">
        <f t="shared" si="12"/>
        <v>12</v>
      </c>
      <c r="D54" s="56">
        <f t="shared" si="12"/>
        <v>22</v>
      </c>
      <c r="E54" s="55">
        <f t="shared" si="12"/>
        <v>29</v>
      </c>
      <c r="F54" s="56">
        <f t="shared" si="12"/>
        <v>6</v>
      </c>
      <c r="G54" s="57">
        <f t="shared" si="12"/>
        <v>6</v>
      </c>
      <c r="H54" s="58">
        <f>SUM(B54:G54)</f>
        <v>102</v>
      </c>
      <c r="I54" s="70">
        <f t="shared" si="8"/>
        <v>4.1205245346938071</v>
      </c>
    </row>
    <row r="55" spans="1:9" s="38" customFormat="1" ht="17.100000000000001" customHeight="1" x14ac:dyDescent="0.25">
      <c r="A55" s="24" t="s">
        <v>32</v>
      </c>
      <c r="B55" s="101">
        <v>25</v>
      </c>
      <c r="C55" s="102">
        <v>8</v>
      </c>
      <c r="D55" s="103">
        <v>20</v>
      </c>
      <c r="E55" s="102">
        <v>24</v>
      </c>
      <c r="F55" s="103">
        <v>5</v>
      </c>
      <c r="G55" s="104">
        <v>3</v>
      </c>
      <c r="H55" s="105">
        <f>SUM(B55:G55)</f>
        <v>85</v>
      </c>
      <c r="I55" s="120">
        <f t="shared" si="8"/>
        <v>3.4337704455781721</v>
      </c>
    </row>
    <row r="56" spans="1:9" s="38" customFormat="1" ht="17.100000000000001" customHeight="1" x14ac:dyDescent="0.25">
      <c r="A56" s="24" t="s">
        <v>33</v>
      </c>
      <c r="B56" s="101">
        <v>2</v>
      </c>
      <c r="C56" s="102">
        <v>4</v>
      </c>
      <c r="D56" s="103">
        <v>2</v>
      </c>
      <c r="E56" s="102">
        <v>5</v>
      </c>
      <c r="F56" s="103">
        <v>1</v>
      </c>
      <c r="G56" s="104">
        <v>3</v>
      </c>
      <c r="H56" s="105">
        <f>SUM(B56:G56)</f>
        <v>17</v>
      </c>
      <c r="I56" s="120">
        <f t="shared" si="8"/>
        <v>0.68675408911563451</v>
      </c>
    </row>
    <row r="57" spans="1:9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20">
        <f t="shared" si="8"/>
        <v>0</v>
      </c>
    </row>
    <row r="58" spans="1:9" s="38" customFormat="1" ht="17.100000000000001" customHeight="1" x14ac:dyDescent="0.25">
      <c r="A58" s="47" t="s">
        <v>13</v>
      </c>
      <c r="B58" s="48">
        <v>31</v>
      </c>
      <c r="C58" s="49">
        <v>10</v>
      </c>
      <c r="D58" s="50">
        <v>70</v>
      </c>
      <c r="E58" s="49">
        <v>39</v>
      </c>
      <c r="F58" s="50">
        <v>17</v>
      </c>
      <c r="G58" s="51">
        <v>26</v>
      </c>
      <c r="H58" s="52">
        <f>SUM(B58:G58)</f>
        <v>193</v>
      </c>
      <c r="I58" s="89">
        <f t="shared" si="8"/>
        <v>7.7966787764304382</v>
      </c>
    </row>
    <row r="59" spans="1:9" s="38" customFormat="1" ht="17.100000000000001" customHeight="1" x14ac:dyDescent="0.25">
      <c r="A59" s="41" t="s">
        <v>48</v>
      </c>
      <c r="B59" s="42">
        <f t="shared" ref="B59:G59" si="13">SUM(B60+B65)</f>
        <v>260</v>
      </c>
      <c r="C59" s="55">
        <f t="shared" si="13"/>
        <v>192</v>
      </c>
      <c r="D59" s="39">
        <f t="shared" si="13"/>
        <v>489</v>
      </c>
      <c r="E59" s="43">
        <f t="shared" si="13"/>
        <v>482</v>
      </c>
      <c r="F59" s="39">
        <f t="shared" si="13"/>
        <v>79</v>
      </c>
      <c r="G59" s="44">
        <f t="shared" si="13"/>
        <v>122</v>
      </c>
      <c r="H59" s="45">
        <f t="shared" si="2"/>
        <v>1624</v>
      </c>
      <c r="I59" s="88">
        <f t="shared" si="8"/>
        <v>65.605214160222957</v>
      </c>
    </row>
    <row r="60" spans="1:9" s="38" customFormat="1" ht="17.100000000000001" customHeight="1" x14ac:dyDescent="0.25">
      <c r="A60" s="80" t="s">
        <v>49</v>
      </c>
      <c r="B60" s="60">
        <f t="shared" ref="B60:G60" si="14">SUM(B61:B64)</f>
        <v>228</v>
      </c>
      <c r="C60" s="61">
        <f t="shared" si="14"/>
        <v>182</v>
      </c>
      <c r="D60" s="62">
        <f t="shared" si="14"/>
        <v>463</v>
      </c>
      <c r="E60" s="61">
        <f t="shared" si="14"/>
        <v>457</v>
      </c>
      <c r="F60" s="62">
        <f t="shared" si="14"/>
        <v>76</v>
      </c>
      <c r="G60" s="63">
        <f t="shared" si="14"/>
        <v>115</v>
      </c>
      <c r="H60" s="64">
        <f t="shared" si="2"/>
        <v>1521</v>
      </c>
      <c r="I60" s="90">
        <f t="shared" si="8"/>
        <v>61.444292326169411</v>
      </c>
    </row>
    <row r="61" spans="1:9" s="38" customFormat="1" ht="17.100000000000001" customHeight="1" x14ac:dyDescent="0.25">
      <c r="A61" s="24" t="s">
        <v>1</v>
      </c>
      <c r="B61" s="138">
        <v>110</v>
      </c>
      <c r="C61" s="139">
        <v>27</v>
      </c>
      <c r="D61" s="140">
        <v>95</v>
      </c>
      <c r="E61" s="141">
        <v>124</v>
      </c>
      <c r="F61" s="140">
        <v>36</v>
      </c>
      <c r="G61" s="142">
        <v>67</v>
      </c>
      <c r="H61" s="105">
        <f t="shared" si="2"/>
        <v>459</v>
      </c>
      <c r="I61" s="120">
        <f t="shared" si="8"/>
        <v>18.542360406122132</v>
      </c>
    </row>
    <row r="62" spans="1:9" s="38" customFormat="1" ht="17.100000000000001" customHeight="1" x14ac:dyDescent="0.25">
      <c r="A62" s="24" t="s">
        <v>23</v>
      </c>
      <c r="B62" s="101">
        <v>97</v>
      </c>
      <c r="C62" s="102">
        <v>122</v>
      </c>
      <c r="D62" s="103">
        <v>269</v>
      </c>
      <c r="E62" s="102">
        <v>226</v>
      </c>
      <c r="F62" s="103">
        <v>31</v>
      </c>
      <c r="G62" s="104">
        <v>36</v>
      </c>
      <c r="H62" s="105">
        <f t="shared" si="2"/>
        <v>781</v>
      </c>
      <c r="I62" s="120">
        <f t="shared" si="8"/>
        <v>31.550290799959441</v>
      </c>
    </row>
    <row r="63" spans="1:9" ht="17.100000000000001" customHeight="1" x14ac:dyDescent="0.25">
      <c r="A63" s="24" t="s">
        <v>24</v>
      </c>
      <c r="B63" s="101">
        <v>0</v>
      </c>
      <c r="C63" s="102">
        <v>0</v>
      </c>
      <c r="D63" s="103">
        <v>1</v>
      </c>
      <c r="E63" s="102">
        <v>1</v>
      </c>
      <c r="F63" s="103">
        <v>0</v>
      </c>
      <c r="G63" s="104">
        <v>0</v>
      </c>
      <c r="H63" s="105">
        <f>SUM(B63:G63)</f>
        <v>2</v>
      </c>
      <c r="I63" s="121">
        <f t="shared" si="8"/>
        <v>8.079459871948641E-2</v>
      </c>
    </row>
    <row r="64" spans="1:9" s="46" customFormat="1" ht="17.100000000000001" customHeight="1" x14ac:dyDescent="0.25">
      <c r="A64" s="81" t="s">
        <v>2</v>
      </c>
      <c r="B64" s="138">
        <v>21</v>
      </c>
      <c r="C64" s="141">
        <v>33</v>
      </c>
      <c r="D64" s="140">
        <v>98</v>
      </c>
      <c r="E64" s="141">
        <v>106</v>
      </c>
      <c r="F64" s="140">
        <v>9</v>
      </c>
      <c r="G64" s="142">
        <v>12</v>
      </c>
      <c r="H64" s="105">
        <f t="shared" si="2"/>
        <v>279</v>
      </c>
      <c r="I64" s="120">
        <f t="shared" si="8"/>
        <v>11.270846521368354</v>
      </c>
    </row>
    <row r="65" spans="1:16" s="46" customFormat="1" ht="17.100000000000001" customHeight="1" x14ac:dyDescent="0.25">
      <c r="A65" s="80" t="s">
        <v>53</v>
      </c>
      <c r="B65" s="60">
        <f t="shared" ref="B65:G65" si="15">SUM(B66:B69)</f>
        <v>32</v>
      </c>
      <c r="C65" s="61">
        <f t="shared" si="15"/>
        <v>10</v>
      </c>
      <c r="D65" s="62">
        <f t="shared" si="15"/>
        <v>26</v>
      </c>
      <c r="E65" s="61">
        <f t="shared" si="15"/>
        <v>25</v>
      </c>
      <c r="F65" s="62">
        <f t="shared" si="15"/>
        <v>3</v>
      </c>
      <c r="G65" s="63">
        <f t="shared" si="15"/>
        <v>7</v>
      </c>
      <c r="H65" s="64">
        <f t="shared" si="2"/>
        <v>103</v>
      </c>
      <c r="I65" s="90">
        <f t="shared" si="8"/>
        <v>4.1609218340535499</v>
      </c>
    </row>
    <row r="66" spans="1:16" s="46" customFormat="1" ht="17.100000000000001" customHeight="1" x14ac:dyDescent="0.25">
      <c r="A66" s="24" t="s">
        <v>1</v>
      </c>
      <c r="B66" s="138">
        <v>27</v>
      </c>
      <c r="C66" s="141">
        <v>4</v>
      </c>
      <c r="D66" s="140">
        <v>7</v>
      </c>
      <c r="E66" s="141">
        <v>8</v>
      </c>
      <c r="F66" s="140">
        <v>1</v>
      </c>
      <c r="G66" s="142">
        <v>4</v>
      </c>
      <c r="H66" s="105">
        <f t="shared" si="2"/>
        <v>51</v>
      </c>
      <c r="I66" s="120">
        <f t="shared" si="8"/>
        <v>2.0602622673469035</v>
      </c>
    </row>
    <row r="67" spans="1:16" s="38" customFormat="1" ht="17.100000000000001" customHeight="1" x14ac:dyDescent="0.25">
      <c r="A67" s="24" t="s">
        <v>23</v>
      </c>
      <c r="B67" s="101">
        <v>2</v>
      </c>
      <c r="C67" s="102">
        <v>4</v>
      </c>
      <c r="D67" s="103">
        <v>15</v>
      </c>
      <c r="E67" s="102">
        <v>12</v>
      </c>
      <c r="F67" s="103">
        <v>2</v>
      </c>
      <c r="G67" s="104">
        <v>1</v>
      </c>
      <c r="H67" s="129">
        <f t="shared" si="2"/>
        <v>36</v>
      </c>
      <c r="I67" s="143">
        <f t="shared" si="8"/>
        <v>1.4543027769507553</v>
      </c>
    </row>
    <row r="68" spans="1:16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30">
        <f t="shared" ref="I68:I80" si="16">H68/B$81 * 100000</f>
        <v>0</v>
      </c>
    </row>
    <row r="69" spans="1:16" ht="17.100000000000001" customHeight="1" x14ac:dyDescent="0.25">
      <c r="A69" s="81" t="s">
        <v>2</v>
      </c>
      <c r="B69" s="138">
        <v>3</v>
      </c>
      <c r="C69" s="141">
        <v>2</v>
      </c>
      <c r="D69" s="140">
        <v>4</v>
      </c>
      <c r="E69" s="141">
        <v>5</v>
      </c>
      <c r="F69" s="140">
        <v>0</v>
      </c>
      <c r="G69" s="142">
        <v>2</v>
      </c>
      <c r="H69" s="105">
        <f>SUM(B69:G69)</f>
        <v>16</v>
      </c>
      <c r="I69" s="120">
        <f t="shared" si="16"/>
        <v>0.64635678975589128</v>
      </c>
    </row>
    <row r="70" spans="1:16" ht="17.100000000000001" customHeight="1" x14ac:dyDescent="0.25">
      <c r="A70" s="41" t="s">
        <v>51</v>
      </c>
      <c r="B70" s="42">
        <f t="shared" ref="B70:G70" si="17">SUM(B71:B75)</f>
        <v>156</v>
      </c>
      <c r="C70" s="43">
        <f t="shared" si="17"/>
        <v>122</v>
      </c>
      <c r="D70" s="39">
        <f t="shared" si="17"/>
        <v>239</v>
      </c>
      <c r="E70" s="43">
        <f t="shared" si="17"/>
        <v>147</v>
      </c>
      <c r="F70" s="39">
        <f t="shared" si="17"/>
        <v>29</v>
      </c>
      <c r="G70" s="44">
        <f t="shared" si="17"/>
        <v>39</v>
      </c>
      <c r="H70" s="45">
        <f t="shared" ref="H70:H80" si="18">SUM(B70:G70)</f>
        <v>732</v>
      </c>
      <c r="I70" s="88">
        <f t="shared" si="16"/>
        <v>29.570823131332023</v>
      </c>
    </row>
    <row r="71" spans="1:16" s="46" customFormat="1" ht="17.100000000000001" customHeight="1" x14ac:dyDescent="0.25">
      <c r="A71" s="24" t="s">
        <v>1</v>
      </c>
      <c r="B71" s="138">
        <v>113</v>
      </c>
      <c r="C71" s="141">
        <v>51</v>
      </c>
      <c r="D71" s="140">
        <v>94</v>
      </c>
      <c r="E71" s="141">
        <v>75</v>
      </c>
      <c r="F71" s="140">
        <v>19</v>
      </c>
      <c r="G71" s="142">
        <v>33</v>
      </c>
      <c r="H71" s="105">
        <v>385</v>
      </c>
      <c r="I71" s="120">
        <f t="shared" si="16"/>
        <v>15.552960253501134</v>
      </c>
      <c r="K71" s="242"/>
      <c r="L71" s="242"/>
      <c r="M71" s="242"/>
      <c r="N71" s="242"/>
      <c r="O71" s="242"/>
      <c r="P71" s="242"/>
    </row>
    <row r="72" spans="1:16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v>0</v>
      </c>
      <c r="I72" s="120">
        <f t="shared" si="16"/>
        <v>0</v>
      </c>
      <c r="K72" s="9"/>
      <c r="L72" s="9"/>
      <c r="M72" s="9"/>
      <c r="N72" s="9"/>
      <c r="O72" s="9"/>
      <c r="P72" s="9"/>
    </row>
    <row r="73" spans="1:16" s="38" customFormat="1" ht="17.100000000000001" customHeight="1" x14ac:dyDescent="0.25">
      <c r="A73" s="24" t="s">
        <v>24</v>
      </c>
      <c r="B73" s="138">
        <v>43</v>
      </c>
      <c r="C73" s="141">
        <v>68</v>
      </c>
      <c r="D73" s="140">
        <v>143</v>
      </c>
      <c r="E73" s="141">
        <v>72</v>
      </c>
      <c r="F73" s="140">
        <v>10</v>
      </c>
      <c r="G73" s="142">
        <v>6</v>
      </c>
      <c r="H73" s="129">
        <v>342</v>
      </c>
      <c r="I73" s="143">
        <f t="shared" si="16"/>
        <v>13.815876381032176</v>
      </c>
      <c r="K73" s="9"/>
      <c r="L73" s="9"/>
      <c r="M73" s="9"/>
      <c r="N73" s="9"/>
      <c r="O73" s="9"/>
      <c r="P73" s="9"/>
    </row>
    <row r="74" spans="1:16" s="38" customFormat="1" ht="17.100000000000001" customHeight="1" x14ac:dyDescent="0.25">
      <c r="A74" s="24" t="s">
        <v>38</v>
      </c>
      <c r="B74" s="101">
        <v>0</v>
      </c>
      <c r="C74" s="102">
        <v>3</v>
      </c>
      <c r="D74" s="103">
        <v>2</v>
      </c>
      <c r="E74" s="102">
        <v>0</v>
      </c>
      <c r="F74" s="103">
        <v>0</v>
      </c>
      <c r="G74" s="104">
        <v>0</v>
      </c>
      <c r="H74" s="105">
        <f>SUM(B74:G74)</f>
        <v>5</v>
      </c>
      <c r="I74" s="120">
        <f t="shared" si="16"/>
        <v>0.20198649679871603</v>
      </c>
      <c r="J74" s="213"/>
      <c r="K74" s="213"/>
      <c r="L74" s="213"/>
      <c r="M74" s="213"/>
    </row>
    <row r="75" spans="1:16" s="46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v>0</v>
      </c>
      <c r="I75" s="120">
        <f t="shared" si="16"/>
        <v>0</v>
      </c>
      <c r="K75" s="242"/>
      <c r="L75" s="242"/>
      <c r="M75" s="242"/>
      <c r="N75" s="242"/>
      <c r="O75" s="242"/>
      <c r="P75" s="242"/>
    </row>
    <row r="76" spans="1:16" s="38" customFormat="1" ht="17.100000000000001" customHeight="1" x14ac:dyDescent="0.25">
      <c r="A76" s="41" t="s">
        <v>52</v>
      </c>
      <c r="B76" s="42">
        <f t="shared" ref="B76:G76" si="19">SUM(B77:B80)</f>
        <v>12</v>
      </c>
      <c r="C76" s="43">
        <f t="shared" si="19"/>
        <v>2</v>
      </c>
      <c r="D76" s="39">
        <f t="shared" si="19"/>
        <v>1</v>
      </c>
      <c r="E76" s="43">
        <f t="shared" si="19"/>
        <v>4</v>
      </c>
      <c r="F76" s="39">
        <f t="shared" si="19"/>
        <v>4</v>
      </c>
      <c r="G76" s="44">
        <f t="shared" si="19"/>
        <v>5</v>
      </c>
      <c r="H76" s="45">
        <f t="shared" si="18"/>
        <v>28</v>
      </c>
      <c r="I76" s="88">
        <f t="shared" si="16"/>
        <v>1.1311243820728096</v>
      </c>
    </row>
    <row r="77" spans="1:16" s="38" customFormat="1" ht="17.100000000000001" customHeight="1" x14ac:dyDescent="0.25">
      <c r="A77" s="24" t="s">
        <v>17</v>
      </c>
      <c r="B77" s="101">
        <v>12</v>
      </c>
      <c r="C77" s="102">
        <v>1</v>
      </c>
      <c r="D77" s="103">
        <v>1</v>
      </c>
      <c r="E77" s="102">
        <v>3</v>
      </c>
      <c r="F77" s="103">
        <v>4</v>
      </c>
      <c r="G77" s="104">
        <v>5</v>
      </c>
      <c r="H77" s="105">
        <f t="shared" si="18"/>
        <v>26</v>
      </c>
      <c r="I77" s="120">
        <f t="shared" si="16"/>
        <v>1.0503297833533232</v>
      </c>
    </row>
    <row r="78" spans="1:16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0</v>
      </c>
      <c r="E78" s="141">
        <v>1</v>
      </c>
      <c r="F78" s="140">
        <v>0</v>
      </c>
      <c r="G78" s="142">
        <v>0</v>
      </c>
      <c r="H78" s="105">
        <f t="shared" si="18"/>
        <v>1</v>
      </c>
      <c r="I78" s="121">
        <f t="shared" si="16"/>
        <v>4.0397299359743205E-2</v>
      </c>
    </row>
    <row r="79" spans="1:16" s="38" customFormat="1" ht="17.100000000000001" customHeight="1" x14ac:dyDescent="0.25">
      <c r="A79" s="24" t="s">
        <v>19</v>
      </c>
      <c r="B79" s="101">
        <v>0</v>
      </c>
      <c r="C79" s="102">
        <v>1</v>
      </c>
      <c r="D79" s="103">
        <v>0</v>
      </c>
      <c r="E79" s="102">
        <v>0</v>
      </c>
      <c r="F79" s="103">
        <v>0</v>
      </c>
      <c r="G79" s="104">
        <v>0</v>
      </c>
      <c r="H79" s="105">
        <f t="shared" si="18"/>
        <v>1</v>
      </c>
      <c r="I79" s="121">
        <f t="shared" si="16"/>
        <v>4.0397299359743205E-2</v>
      </c>
    </row>
    <row r="80" spans="1:16" s="38" customFormat="1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20">
        <f t="shared" si="16"/>
        <v>0</v>
      </c>
    </row>
    <row r="81" spans="1:9" s="38" customFormat="1" ht="27.95" customHeight="1" x14ac:dyDescent="0.2">
      <c r="A81" s="82" t="s">
        <v>81</v>
      </c>
      <c r="B81" s="356">
        <v>2475413</v>
      </c>
      <c r="C81" s="362"/>
      <c r="D81" s="79"/>
      <c r="E81" s="79"/>
      <c r="F81" s="79"/>
      <c r="G81" s="79"/>
      <c r="H81" s="79"/>
      <c r="I81" s="79"/>
    </row>
    <row r="82" spans="1:9" s="38" customFormat="1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s="38" customFormat="1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s="38" customFormat="1" ht="16.5" customHeight="1" x14ac:dyDescent="0.2">
      <c r="A84" s="357" t="s">
        <v>72</v>
      </c>
      <c r="B84" s="358"/>
      <c r="C84" s="358"/>
      <c r="D84" s="358"/>
      <c r="E84" s="358"/>
      <c r="F84" s="358"/>
      <c r="G84" s="358"/>
      <c r="H84" s="358"/>
      <c r="I84" s="358"/>
    </row>
    <row r="85" spans="1:9" s="38" customFormat="1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s="38" customFormat="1" x14ac:dyDescent="0.2">
      <c r="A86" s="1"/>
      <c r="B86" s="11"/>
      <c r="C86" s="2"/>
      <c r="D86" s="29"/>
      <c r="E86" s="11"/>
      <c r="F86" s="2"/>
      <c r="G86" s="1"/>
      <c r="H86" s="1"/>
      <c r="I86" s="1"/>
    </row>
    <row r="87" spans="1:9" s="38" customFormat="1" x14ac:dyDescent="0.2">
      <c r="A87" s="1"/>
      <c r="B87" s="75"/>
      <c r="C87" s="74"/>
      <c r="D87" s="74"/>
      <c r="E87" s="75"/>
      <c r="F87" s="75"/>
      <c r="G87" s="74"/>
      <c r="H87" s="74"/>
      <c r="I87" s="1"/>
    </row>
    <row r="88" spans="1:9" s="38" customFormat="1" ht="15" customHeight="1" x14ac:dyDescent="0.2">
      <c r="A88" s="1"/>
      <c r="B88" s="75"/>
      <c r="C88" s="74"/>
      <c r="D88" s="74"/>
      <c r="E88" s="75"/>
      <c r="F88" s="74"/>
      <c r="G88" s="74"/>
      <c r="H88" s="74"/>
      <c r="I88" s="1"/>
    </row>
    <row r="89" spans="1:9" s="38" customFormat="1" x14ac:dyDescent="0.2">
      <c r="A89" s="1"/>
      <c r="B89" s="74"/>
      <c r="C89" s="74"/>
      <c r="D89" s="74"/>
      <c r="E89" s="75"/>
      <c r="F89" s="74"/>
      <c r="G89" s="74"/>
      <c r="H89" s="74"/>
      <c r="I89" s="1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s="46" customFormat="1" ht="21" customHeight="1" x14ac:dyDescent="0.25">
      <c r="A91" s="1"/>
      <c r="B91" s="75"/>
      <c r="C91" s="74"/>
      <c r="D91" s="78"/>
      <c r="E91" s="75"/>
      <c r="F91" s="74"/>
      <c r="G91" s="78"/>
      <c r="H91" s="74"/>
      <c r="I91" s="1"/>
    </row>
    <row r="92" spans="1:9" s="38" customFormat="1" x14ac:dyDescent="0.2">
      <c r="A92" s="1"/>
      <c r="B92" s="75"/>
      <c r="C92" s="74"/>
      <c r="D92" s="78"/>
      <c r="E92" s="75"/>
      <c r="F92" s="74"/>
      <c r="G92" s="78"/>
      <c r="H92" s="74"/>
      <c r="I92" s="1"/>
    </row>
    <row r="93" spans="1:9" s="38" customFormat="1" x14ac:dyDescent="0.2">
      <c r="A93" s="1"/>
      <c r="B93" s="75"/>
      <c r="C93" s="74"/>
      <c r="D93" s="78"/>
      <c r="E93" s="75"/>
      <c r="F93" s="74"/>
      <c r="G93" s="78"/>
      <c r="H93" s="74"/>
      <c r="I93" s="1"/>
    </row>
    <row r="94" spans="1:9" s="38" customFormat="1" ht="15" customHeight="1" x14ac:dyDescent="0.2">
      <c r="A94" s="1"/>
      <c r="B94" s="77"/>
      <c r="C94" s="19"/>
      <c r="D94" s="76"/>
      <c r="E94" s="77"/>
      <c r="F94" s="19"/>
      <c r="G94" s="19"/>
      <c r="H94" s="19"/>
      <c r="I94" s="1"/>
    </row>
    <row r="95" spans="1:9" x14ac:dyDescent="0.2">
      <c r="B95" s="11"/>
      <c r="C95" s="12"/>
      <c r="D95" s="30"/>
      <c r="E95" s="11"/>
      <c r="F95" s="12"/>
      <c r="G95" s="13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38" customFormat="1" x14ac:dyDescent="0.2">
      <c r="A97" s="1"/>
      <c r="B97" s="11"/>
      <c r="C97" s="12"/>
      <c r="D97" s="30"/>
      <c r="E97" s="11"/>
      <c r="F97" s="12"/>
      <c r="G97" s="13"/>
      <c r="H97" s="1"/>
      <c r="I97" s="1"/>
    </row>
    <row r="98" spans="1:9" s="38" customFormat="1" x14ac:dyDescent="0.2">
      <c r="A98" s="1"/>
      <c r="B98" s="11"/>
      <c r="C98" s="12"/>
      <c r="D98" s="30"/>
      <c r="E98" s="11"/>
      <c r="F98" s="12"/>
      <c r="G98" s="13"/>
      <c r="H98" s="1"/>
      <c r="I98" s="1"/>
    </row>
    <row r="99" spans="1:9" s="38" customFormat="1" x14ac:dyDescent="0.2">
      <c r="A99" s="1"/>
      <c r="B99" s="11"/>
      <c r="C99" s="12"/>
      <c r="D99" s="30"/>
      <c r="E99" s="11"/>
      <c r="F99" s="12"/>
      <c r="G99" s="13"/>
      <c r="H99" s="1"/>
      <c r="I99" s="1"/>
    </row>
    <row r="100" spans="1:9" s="38" customFormat="1" x14ac:dyDescent="0.2">
      <c r="A100" s="1"/>
      <c r="B100" s="11"/>
      <c r="C100" s="1"/>
      <c r="D100" s="29"/>
      <c r="E100" s="11"/>
      <c r="F100" s="1"/>
      <c r="G100" s="1"/>
      <c r="H100" s="1"/>
      <c r="I100" s="1"/>
    </row>
    <row r="101" spans="1:9" s="38" customFormat="1" x14ac:dyDescent="0.2">
      <c r="A101" s="1"/>
      <c r="B101" s="11"/>
      <c r="C101" s="12"/>
      <c r="D101" s="30"/>
      <c r="E101" s="11"/>
      <c r="F101" s="12"/>
      <c r="G101" s="13"/>
      <c r="H101" s="1"/>
      <c r="I101" s="1"/>
    </row>
    <row r="102" spans="1:9" s="46" customFormat="1" ht="21" customHeight="1" x14ac:dyDescent="0.25">
      <c r="A102" s="1"/>
      <c r="B102" s="11"/>
      <c r="C102" s="12"/>
      <c r="D102" s="30"/>
      <c r="E102" s="11"/>
      <c r="F102" s="12"/>
      <c r="G102" s="13"/>
      <c r="H102" s="1"/>
      <c r="I102" s="1"/>
    </row>
    <row r="103" spans="1:9" s="46" customFormat="1" ht="21" customHeight="1" x14ac:dyDescent="0.25">
      <c r="A103" s="1"/>
      <c r="B103" s="11"/>
      <c r="C103" s="12"/>
      <c r="D103" s="30"/>
      <c r="E103" s="11"/>
      <c r="F103" s="12"/>
      <c r="G103" s="13"/>
      <c r="H103" s="1"/>
      <c r="I103" s="1"/>
    </row>
    <row r="104" spans="1:9" s="46" customFormat="1" ht="21" customHeight="1" x14ac:dyDescent="0.25">
      <c r="A104" s="1"/>
      <c r="B104" s="11"/>
      <c r="C104" s="12"/>
      <c r="D104" s="30"/>
      <c r="E104" s="11"/>
      <c r="F104" s="12"/>
      <c r="G104" s="13"/>
      <c r="H104" s="1"/>
      <c r="I104" s="1"/>
    </row>
    <row r="105" spans="1:9" s="46" customFormat="1" ht="21" customHeight="1" x14ac:dyDescent="0.25">
      <c r="A105" s="1"/>
      <c r="B105" s="11"/>
      <c r="C105" s="12"/>
      <c r="D105" s="30"/>
      <c r="E105" s="11"/>
      <c r="F105" s="12"/>
      <c r="G105" s="13"/>
      <c r="H105" s="1"/>
      <c r="I105" s="1"/>
    </row>
    <row r="106" spans="1:9" s="46" customFormat="1" ht="21" customHeight="1" x14ac:dyDescent="0.25">
      <c r="A106" s="1"/>
      <c r="B106" s="11"/>
      <c r="C106" s="12"/>
      <c r="D106" s="29"/>
      <c r="E106" s="11"/>
      <c r="F106" s="12"/>
      <c r="G106" s="1"/>
      <c r="H106" s="1"/>
      <c r="I106" s="1"/>
    </row>
    <row r="107" spans="1:9" s="46" customFormat="1" ht="21" customHeight="1" x14ac:dyDescent="0.25">
      <c r="A107" s="1"/>
      <c r="B107" s="3"/>
      <c r="C107" s="12"/>
      <c r="D107" s="29"/>
      <c r="E107" s="3"/>
      <c r="F107" s="12"/>
      <c r="G107" s="1"/>
      <c r="H107" s="1"/>
      <c r="I107" s="1"/>
    </row>
    <row r="108" spans="1:9" s="46" customFormat="1" ht="21" customHeight="1" x14ac:dyDescent="0.25">
      <c r="A108" s="1"/>
      <c r="B108" s="3"/>
      <c r="C108" s="12"/>
      <c r="D108" s="29"/>
      <c r="E108" s="3"/>
      <c r="F108" s="12"/>
      <c r="G108" s="1"/>
      <c r="H108" s="1"/>
      <c r="I108" s="1"/>
    </row>
    <row r="109" spans="1:9" ht="33.75" customHeight="1" x14ac:dyDescent="0.2">
      <c r="B109" s="3"/>
      <c r="E109" s="3"/>
    </row>
    <row r="110" spans="1:9" ht="22.5" customHeight="1" x14ac:dyDescent="0.2">
      <c r="B110" s="3"/>
      <c r="E110" s="3"/>
    </row>
    <row r="111" spans="1:9" ht="27.75" customHeight="1" x14ac:dyDescent="0.2">
      <c r="B111" s="14"/>
      <c r="C111" s="5"/>
      <c r="D111" s="31"/>
      <c r="E111" s="14"/>
      <c r="F111" s="5"/>
      <c r="G111" s="5"/>
    </row>
    <row r="112" spans="1:9" ht="16.5" customHeight="1" x14ac:dyDescent="0.2">
      <c r="B112" s="3"/>
      <c r="D112" s="31"/>
      <c r="E112" s="3"/>
      <c r="G112" s="5"/>
    </row>
    <row r="113" spans="1:9" ht="24" customHeight="1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B81:C81"/>
    <mergeCell ref="A83:I83"/>
    <mergeCell ref="A84:I84"/>
    <mergeCell ref="A2:A3"/>
    <mergeCell ref="B2:G2"/>
  </mergeCells>
  <phoneticPr fontId="17" type="noConversion"/>
  <pageMargins left="0.75" right="0.75" top="0.67" bottom="0.89" header="0.66" footer="0.5"/>
  <pageSetup scale="61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45"/>
  <sheetViews>
    <sheetView zoomScale="70" workbookViewId="0"/>
  </sheetViews>
  <sheetFormatPr defaultColWidth="11.5" defaultRowHeight="15" x14ac:dyDescent="0.2"/>
  <cols>
    <col min="1" max="1" width="50.83203125" style="1" customWidth="1"/>
    <col min="2" max="3" width="12" style="1" customWidth="1"/>
    <col min="4" max="4" width="12" style="29" customWidth="1"/>
    <col min="5" max="7" width="12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100</v>
      </c>
      <c r="B1" s="22"/>
      <c r="C1" s="23"/>
      <c r="D1" s="28"/>
      <c r="E1" s="22"/>
      <c r="F1" s="23"/>
      <c r="G1" s="23"/>
      <c r="H1" s="23"/>
      <c r="I1" s="23"/>
      <c r="J1" s="208"/>
      <c r="K1" s="20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211" t="s">
        <v>3</v>
      </c>
      <c r="J2" s="194"/>
      <c r="K2" s="19"/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212">
        <v>100000</v>
      </c>
      <c r="J3" s="194"/>
      <c r="K3" s="19"/>
    </row>
    <row r="4" spans="1:11" s="46" customFormat="1" ht="17.100000000000001" customHeight="1" x14ac:dyDescent="0.25">
      <c r="A4" s="41" t="s">
        <v>40</v>
      </c>
      <c r="B4" s="42">
        <f t="shared" ref="B4:G4" si="0">SUM(B5:B9)</f>
        <v>60</v>
      </c>
      <c r="C4" s="43">
        <f t="shared" si="0"/>
        <v>97</v>
      </c>
      <c r="D4" s="39">
        <f t="shared" si="0"/>
        <v>216</v>
      </c>
      <c r="E4" s="43">
        <f t="shared" si="0"/>
        <v>130</v>
      </c>
      <c r="F4" s="39">
        <f t="shared" si="0"/>
        <v>15</v>
      </c>
      <c r="G4" s="44">
        <f t="shared" si="0"/>
        <v>8</v>
      </c>
      <c r="H4" s="45">
        <f>SUM(B4:G4)</f>
        <v>526</v>
      </c>
      <c r="I4" s="173">
        <f t="shared" ref="I4:I35" si="1">H4/B$81 * 100000</f>
        <v>21.41842937761546</v>
      </c>
      <c r="J4" s="197"/>
      <c r="K4" s="191"/>
    </row>
    <row r="5" spans="1:11" ht="17.100000000000001" customHeight="1" x14ac:dyDescent="0.25">
      <c r="A5" s="24" t="s">
        <v>17</v>
      </c>
      <c r="B5" s="101">
        <v>33</v>
      </c>
      <c r="C5" s="102">
        <v>30</v>
      </c>
      <c r="D5" s="103">
        <v>82</v>
      </c>
      <c r="E5" s="102">
        <v>79</v>
      </c>
      <c r="F5" s="103">
        <v>12</v>
      </c>
      <c r="G5" s="104">
        <v>7</v>
      </c>
      <c r="H5" s="105">
        <f t="shared" ref="H5:H67" si="2">SUM(B5:G5)</f>
        <v>243</v>
      </c>
      <c r="I5" s="174">
        <f t="shared" si="1"/>
        <v>9.8948257390885104</v>
      </c>
      <c r="J5" s="194"/>
      <c r="K5" s="19"/>
    </row>
    <row r="6" spans="1:11" ht="17.100000000000001" customHeight="1" x14ac:dyDescent="0.25">
      <c r="A6" s="24" t="s">
        <v>18</v>
      </c>
      <c r="B6" s="101">
        <v>3</v>
      </c>
      <c r="C6" s="102">
        <v>6</v>
      </c>
      <c r="D6" s="103">
        <v>27</v>
      </c>
      <c r="E6" s="102">
        <v>20</v>
      </c>
      <c r="F6" s="103">
        <v>3</v>
      </c>
      <c r="G6" s="104">
        <v>1</v>
      </c>
      <c r="H6" s="105">
        <f t="shared" si="2"/>
        <v>60</v>
      </c>
      <c r="I6" s="174">
        <f t="shared" si="1"/>
        <v>2.4431668491576572</v>
      </c>
      <c r="J6" s="194"/>
      <c r="K6" s="19"/>
    </row>
    <row r="7" spans="1:11" ht="17.100000000000001" customHeight="1" x14ac:dyDescent="0.25">
      <c r="A7" s="24" t="s">
        <v>19</v>
      </c>
      <c r="B7" s="101">
        <v>23</v>
      </c>
      <c r="C7" s="102">
        <v>60</v>
      </c>
      <c r="D7" s="103">
        <v>105</v>
      </c>
      <c r="E7" s="102">
        <v>29</v>
      </c>
      <c r="F7" s="103">
        <v>0</v>
      </c>
      <c r="G7" s="104">
        <v>0</v>
      </c>
      <c r="H7" s="105">
        <f t="shared" si="2"/>
        <v>217</v>
      </c>
      <c r="I7" s="174">
        <f t="shared" si="1"/>
        <v>8.8361201044535278</v>
      </c>
      <c r="J7" s="194"/>
      <c r="K7" s="19"/>
    </row>
    <row r="8" spans="1:11" ht="17.100000000000001" customHeight="1" x14ac:dyDescent="0.25">
      <c r="A8" s="24" t="s">
        <v>37</v>
      </c>
      <c r="B8" s="101">
        <v>0</v>
      </c>
      <c r="C8" s="102">
        <v>1</v>
      </c>
      <c r="D8" s="103">
        <v>0</v>
      </c>
      <c r="E8" s="102">
        <v>0</v>
      </c>
      <c r="F8" s="103">
        <v>0</v>
      </c>
      <c r="G8" s="104">
        <v>0</v>
      </c>
      <c r="H8" s="105">
        <f>SUM(B8:G8)</f>
        <v>1</v>
      </c>
      <c r="I8" s="180">
        <f t="shared" si="1"/>
        <v>4.0719447485960958E-2</v>
      </c>
      <c r="J8" s="194"/>
      <c r="K8" s="19"/>
    </row>
    <row r="9" spans="1:11" ht="17.100000000000001" customHeight="1" x14ac:dyDescent="0.25">
      <c r="A9" s="40" t="s">
        <v>20</v>
      </c>
      <c r="B9" s="107">
        <v>1</v>
      </c>
      <c r="C9" s="108">
        <v>0</v>
      </c>
      <c r="D9" s="109">
        <v>2</v>
      </c>
      <c r="E9" s="108">
        <v>2</v>
      </c>
      <c r="F9" s="109">
        <v>0</v>
      </c>
      <c r="G9" s="110">
        <v>0</v>
      </c>
      <c r="H9" s="111">
        <f>SUM(B9:G9)</f>
        <v>5</v>
      </c>
      <c r="I9" s="235">
        <f t="shared" si="1"/>
        <v>0.20359723742980476</v>
      </c>
      <c r="J9" s="194"/>
      <c r="K9" s="19"/>
    </row>
    <row r="10" spans="1:11" ht="17.100000000000001" customHeight="1" x14ac:dyDescent="0.25">
      <c r="A10" s="41" t="s">
        <v>87</v>
      </c>
      <c r="B10" s="42">
        <f t="shared" ref="B10:G10" si="3">SUM(B11:B14)</f>
        <v>42</v>
      </c>
      <c r="C10" s="43">
        <f t="shared" si="3"/>
        <v>1</v>
      </c>
      <c r="D10" s="39">
        <f t="shared" si="3"/>
        <v>10</v>
      </c>
      <c r="E10" s="43">
        <f t="shared" si="3"/>
        <v>0</v>
      </c>
      <c r="F10" s="39">
        <f t="shared" si="3"/>
        <v>4</v>
      </c>
      <c r="G10" s="44">
        <f t="shared" si="3"/>
        <v>1</v>
      </c>
      <c r="H10" s="45">
        <f t="shared" si="2"/>
        <v>58</v>
      </c>
      <c r="I10" s="173">
        <f t="shared" si="1"/>
        <v>2.361727954185735</v>
      </c>
      <c r="J10" s="194"/>
      <c r="K10" s="19"/>
    </row>
    <row r="11" spans="1:11" ht="17.100000000000001" customHeight="1" x14ac:dyDescent="0.25">
      <c r="A11" s="24" t="s">
        <v>17</v>
      </c>
      <c r="B11" s="101">
        <v>41</v>
      </c>
      <c r="C11" s="102">
        <v>1</v>
      </c>
      <c r="D11" s="103">
        <v>10</v>
      </c>
      <c r="E11" s="102">
        <v>0</v>
      </c>
      <c r="F11" s="103">
        <v>4</v>
      </c>
      <c r="G11" s="104">
        <v>1</v>
      </c>
      <c r="H11" s="105">
        <f t="shared" si="2"/>
        <v>57</v>
      </c>
      <c r="I11" s="174">
        <f t="shared" si="1"/>
        <v>2.3210085066997745</v>
      </c>
      <c r="J11" s="194"/>
      <c r="K11" s="19"/>
    </row>
    <row r="12" spans="1:11" ht="17.100000000000001" customHeight="1" x14ac:dyDescent="0.25">
      <c r="A12" s="24" t="s">
        <v>18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4"/>
      <c r="K12" s="19"/>
    </row>
    <row r="13" spans="1:11" s="46" customFormat="1" ht="17.100000000000001" customHeight="1" x14ac:dyDescent="0.25">
      <c r="A13" s="24" t="s">
        <v>19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  <c r="J13" s="197"/>
      <c r="K13" s="191"/>
    </row>
    <row r="14" spans="1:11" s="38" customFormat="1" ht="17.100000000000001" customHeight="1" x14ac:dyDescent="0.25">
      <c r="A14" s="40" t="s">
        <v>20</v>
      </c>
      <c r="B14" s="114">
        <v>1</v>
      </c>
      <c r="C14" s="115">
        <v>0</v>
      </c>
      <c r="D14" s="116">
        <v>0</v>
      </c>
      <c r="E14" s="115">
        <v>0</v>
      </c>
      <c r="F14" s="116">
        <v>0</v>
      </c>
      <c r="G14" s="117">
        <v>0</v>
      </c>
      <c r="H14" s="118">
        <f t="shared" si="2"/>
        <v>1</v>
      </c>
      <c r="I14" s="177">
        <f t="shared" si="1"/>
        <v>4.0719447485960958E-2</v>
      </c>
      <c r="J14" s="196"/>
      <c r="K14" s="148"/>
    </row>
    <row r="15" spans="1:11" s="38" customFormat="1" ht="17.100000000000001" customHeight="1" x14ac:dyDescent="0.25">
      <c r="A15" s="41" t="s">
        <v>61</v>
      </c>
      <c r="B15" s="42">
        <f t="shared" ref="B15:G15" si="4">SUM(B16:B19)</f>
        <v>402</v>
      </c>
      <c r="C15" s="43">
        <f t="shared" si="4"/>
        <v>69</v>
      </c>
      <c r="D15" s="39">
        <f t="shared" si="4"/>
        <v>471</v>
      </c>
      <c r="E15" s="43">
        <f t="shared" si="4"/>
        <v>947</v>
      </c>
      <c r="F15" s="39">
        <f t="shared" si="4"/>
        <v>958</v>
      </c>
      <c r="G15" s="44">
        <f t="shared" si="4"/>
        <v>3555</v>
      </c>
      <c r="H15" s="45">
        <f t="shared" si="2"/>
        <v>6402</v>
      </c>
      <c r="I15" s="178">
        <f t="shared" si="1"/>
        <v>260.685902805122</v>
      </c>
      <c r="J15" s="196"/>
      <c r="K15" s="148"/>
    </row>
    <row r="16" spans="1:11" s="38" customFormat="1" ht="17.100000000000001" customHeight="1" x14ac:dyDescent="0.25">
      <c r="A16" s="24" t="s">
        <v>17</v>
      </c>
      <c r="B16" s="101">
        <v>401</v>
      </c>
      <c r="C16" s="102">
        <v>69</v>
      </c>
      <c r="D16" s="103">
        <v>464</v>
      </c>
      <c r="E16" s="102">
        <v>942</v>
      </c>
      <c r="F16" s="103">
        <v>956</v>
      </c>
      <c r="G16" s="104">
        <v>3555</v>
      </c>
      <c r="H16" s="105">
        <f t="shared" si="2"/>
        <v>6387</v>
      </c>
      <c r="I16" s="179">
        <f t="shared" si="1"/>
        <v>260.07511109283263</v>
      </c>
      <c r="J16" s="196"/>
      <c r="K16" s="148"/>
    </row>
    <row r="17" spans="1:11" s="38" customFormat="1" ht="17.100000000000001" customHeight="1" x14ac:dyDescent="0.25">
      <c r="A17" s="24" t="s">
        <v>18</v>
      </c>
      <c r="B17" s="101">
        <v>0</v>
      </c>
      <c r="C17" s="126">
        <v>0</v>
      </c>
      <c r="D17" s="103">
        <v>4</v>
      </c>
      <c r="E17" s="102">
        <v>3</v>
      </c>
      <c r="F17" s="103">
        <v>1</v>
      </c>
      <c r="G17" s="104">
        <v>0</v>
      </c>
      <c r="H17" s="105">
        <f t="shared" si="2"/>
        <v>8</v>
      </c>
      <c r="I17" s="180">
        <f t="shared" si="1"/>
        <v>0.32575557988768766</v>
      </c>
      <c r="J17" s="196"/>
      <c r="K17" s="148"/>
    </row>
    <row r="18" spans="1:11" ht="17.100000000000001" customHeight="1" x14ac:dyDescent="0.25">
      <c r="A18" s="24" t="s">
        <v>19</v>
      </c>
      <c r="B18" s="238">
        <v>0</v>
      </c>
      <c r="C18" s="239">
        <v>0</v>
      </c>
      <c r="D18" s="240">
        <v>0</v>
      </c>
      <c r="E18" s="102">
        <v>0</v>
      </c>
      <c r="F18" s="103">
        <v>0</v>
      </c>
      <c r="G18" s="104">
        <v>0</v>
      </c>
      <c r="H18" s="105">
        <f>SUM(B18:G18)</f>
        <v>0</v>
      </c>
      <c r="I18" s="179">
        <f t="shared" si="1"/>
        <v>0</v>
      </c>
      <c r="J18" s="194"/>
      <c r="K18" s="19"/>
    </row>
    <row r="19" spans="1:11" s="46" customFormat="1" ht="17.100000000000001" customHeight="1" x14ac:dyDescent="0.25">
      <c r="A19" s="92" t="s">
        <v>20</v>
      </c>
      <c r="B19" s="238">
        <v>1</v>
      </c>
      <c r="C19" s="239">
        <v>0</v>
      </c>
      <c r="D19" s="240">
        <v>3</v>
      </c>
      <c r="E19" s="102">
        <v>2</v>
      </c>
      <c r="F19" s="103">
        <v>1</v>
      </c>
      <c r="G19" s="104">
        <v>0</v>
      </c>
      <c r="H19" s="118">
        <f>SUM(B19:G19)</f>
        <v>7</v>
      </c>
      <c r="I19" s="183">
        <f t="shared" si="1"/>
        <v>0.28503613240172665</v>
      </c>
      <c r="J19" s="197"/>
      <c r="K19" s="191"/>
    </row>
    <row r="20" spans="1:11" s="38" customFormat="1" ht="17.100000000000001" customHeight="1" x14ac:dyDescent="0.25">
      <c r="A20" s="91" t="s">
        <v>42</v>
      </c>
      <c r="B20" s="42">
        <f t="shared" ref="B20:G20" si="5">SUM(B21:B24)</f>
        <v>8</v>
      </c>
      <c r="C20" s="43">
        <f t="shared" si="5"/>
        <v>7</v>
      </c>
      <c r="D20" s="39">
        <f t="shared" si="5"/>
        <v>31</v>
      </c>
      <c r="E20" s="43">
        <f t="shared" si="5"/>
        <v>26</v>
      </c>
      <c r="F20" s="39">
        <f t="shared" si="5"/>
        <v>4</v>
      </c>
      <c r="G20" s="44">
        <f t="shared" si="5"/>
        <v>6</v>
      </c>
      <c r="H20" s="123">
        <f t="shared" si="2"/>
        <v>82</v>
      </c>
      <c r="I20" s="182">
        <f t="shared" si="1"/>
        <v>3.338994693848798</v>
      </c>
      <c r="J20" s="196"/>
      <c r="K20" s="148"/>
    </row>
    <row r="21" spans="1:11" s="38" customFormat="1" ht="17.100000000000001" customHeight="1" x14ac:dyDescent="0.25">
      <c r="A21" s="24" t="s">
        <v>17</v>
      </c>
      <c r="B21" s="101">
        <v>8</v>
      </c>
      <c r="C21" s="102">
        <v>5</v>
      </c>
      <c r="D21" s="103">
        <v>27</v>
      </c>
      <c r="E21" s="102">
        <v>25</v>
      </c>
      <c r="F21" s="103">
        <v>4</v>
      </c>
      <c r="G21" s="104">
        <v>6</v>
      </c>
      <c r="H21" s="105">
        <f t="shared" si="2"/>
        <v>75</v>
      </c>
      <c r="I21" s="179">
        <f t="shared" si="1"/>
        <v>3.0539585614470712</v>
      </c>
      <c r="J21" s="196"/>
      <c r="K21" s="148"/>
    </row>
    <row r="22" spans="1:11" s="38" customFormat="1" ht="17.100000000000001" customHeight="1" x14ac:dyDescent="0.25">
      <c r="A22" s="24" t="s">
        <v>18</v>
      </c>
      <c r="B22" s="101">
        <v>0</v>
      </c>
      <c r="C22" s="102">
        <v>1</v>
      </c>
      <c r="D22" s="103">
        <v>1</v>
      </c>
      <c r="E22" s="102">
        <v>1</v>
      </c>
      <c r="F22" s="103">
        <v>0</v>
      </c>
      <c r="G22" s="104">
        <v>0</v>
      </c>
      <c r="H22" s="105">
        <f t="shared" si="2"/>
        <v>3</v>
      </c>
      <c r="I22" s="180">
        <f t="shared" si="1"/>
        <v>0.12215834245788286</v>
      </c>
      <c r="J22" s="196"/>
      <c r="K22" s="148"/>
    </row>
    <row r="23" spans="1:11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2</v>
      </c>
      <c r="E23" s="102">
        <v>0</v>
      </c>
      <c r="F23" s="103">
        <v>0</v>
      </c>
      <c r="G23" s="104">
        <v>0</v>
      </c>
      <c r="H23" s="105">
        <f t="shared" si="2"/>
        <v>3</v>
      </c>
      <c r="I23" s="180">
        <f t="shared" si="1"/>
        <v>0.12215834245788286</v>
      </c>
      <c r="J23" s="196"/>
      <c r="K23" s="148"/>
    </row>
    <row r="24" spans="1:11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1</v>
      </c>
      <c r="E24" s="102">
        <v>0</v>
      </c>
      <c r="F24" s="103">
        <v>0</v>
      </c>
      <c r="G24" s="104">
        <v>0</v>
      </c>
      <c r="H24" s="118">
        <f t="shared" si="2"/>
        <v>1</v>
      </c>
      <c r="I24" s="183">
        <f t="shared" si="1"/>
        <v>4.0719447485960958E-2</v>
      </c>
      <c r="J24" s="196"/>
      <c r="K24" s="148"/>
    </row>
    <row r="25" spans="1:11" s="38" customFormat="1" ht="17.100000000000001" customHeight="1" x14ac:dyDescent="0.25">
      <c r="A25" s="91" t="s">
        <v>56</v>
      </c>
      <c r="B25" s="42">
        <f t="shared" ref="B25:G25" si="6">SUM(B26:B29)</f>
        <v>27</v>
      </c>
      <c r="C25" s="43">
        <f t="shared" si="6"/>
        <v>2</v>
      </c>
      <c r="D25" s="39">
        <f t="shared" si="6"/>
        <v>28</v>
      </c>
      <c r="E25" s="43">
        <f t="shared" si="6"/>
        <v>20</v>
      </c>
      <c r="F25" s="39">
        <f t="shared" si="6"/>
        <v>4</v>
      </c>
      <c r="G25" s="44">
        <f t="shared" si="6"/>
        <v>8</v>
      </c>
      <c r="H25" s="123">
        <f t="shared" si="2"/>
        <v>89</v>
      </c>
      <c r="I25" s="182">
        <f t="shared" si="1"/>
        <v>3.6240308262505248</v>
      </c>
      <c r="J25" s="196"/>
      <c r="K25" s="148"/>
    </row>
    <row r="26" spans="1:11" s="38" customFormat="1" ht="17.100000000000001" customHeight="1" x14ac:dyDescent="0.25">
      <c r="A26" s="24" t="s">
        <v>17</v>
      </c>
      <c r="B26" s="101">
        <v>26</v>
      </c>
      <c r="C26" s="102">
        <v>2</v>
      </c>
      <c r="D26" s="103">
        <v>26</v>
      </c>
      <c r="E26" s="102">
        <v>19</v>
      </c>
      <c r="F26" s="103">
        <v>4</v>
      </c>
      <c r="G26" s="104">
        <v>8</v>
      </c>
      <c r="H26" s="105">
        <f>SUM(B26:G26)</f>
        <v>85</v>
      </c>
      <c r="I26" s="179">
        <f t="shared" si="1"/>
        <v>3.4611530363066811</v>
      </c>
      <c r="J26" s="196"/>
      <c r="K26" s="148"/>
    </row>
    <row r="27" spans="1:11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79">
        <f t="shared" si="1"/>
        <v>0</v>
      </c>
      <c r="J27" s="196"/>
      <c r="K27" s="148"/>
    </row>
    <row r="28" spans="1:11" s="38" customFormat="1" ht="17.100000000000001" customHeight="1" x14ac:dyDescent="0.25">
      <c r="A28" s="24" t="s">
        <v>19</v>
      </c>
      <c r="B28" s="101">
        <v>0</v>
      </c>
      <c r="C28" s="102">
        <v>0</v>
      </c>
      <c r="D28" s="103">
        <v>2</v>
      </c>
      <c r="E28" s="102">
        <v>1</v>
      </c>
      <c r="F28" s="103">
        <v>0</v>
      </c>
      <c r="G28" s="104">
        <v>0</v>
      </c>
      <c r="H28" s="105">
        <f>SUM(B28:G28)</f>
        <v>3</v>
      </c>
      <c r="I28" s="180">
        <f t="shared" si="1"/>
        <v>0.12215834245788286</v>
      </c>
      <c r="J28" s="196"/>
      <c r="K28" s="148"/>
    </row>
    <row r="29" spans="1:11" s="38" customFormat="1" ht="17.100000000000001" customHeight="1" x14ac:dyDescent="0.25">
      <c r="A29" s="40" t="s">
        <v>20</v>
      </c>
      <c r="B29" s="125">
        <v>1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1</v>
      </c>
      <c r="I29" s="184">
        <f t="shared" si="1"/>
        <v>4.0719447485960958E-2</v>
      </c>
      <c r="J29" s="196"/>
      <c r="K29" s="148"/>
    </row>
    <row r="30" spans="1:11" s="46" customFormat="1" ht="17.100000000000001" customHeight="1" x14ac:dyDescent="0.25">
      <c r="A30" s="41" t="s">
        <v>44</v>
      </c>
      <c r="B30" s="42">
        <f t="shared" ref="B30:G30" si="7">SUM(B31:B35)</f>
        <v>43</v>
      </c>
      <c r="C30" s="43">
        <f t="shared" si="7"/>
        <v>137</v>
      </c>
      <c r="D30" s="39">
        <f t="shared" si="7"/>
        <v>159</v>
      </c>
      <c r="E30" s="43">
        <f t="shared" si="7"/>
        <v>37</v>
      </c>
      <c r="F30" s="39">
        <f t="shared" si="7"/>
        <v>4</v>
      </c>
      <c r="G30" s="44">
        <f t="shared" si="7"/>
        <v>1</v>
      </c>
      <c r="H30" s="45">
        <f t="shared" si="2"/>
        <v>381</v>
      </c>
      <c r="I30" s="178">
        <f t="shared" si="1"/>
        <v>15.514109492151125</v>
      </c>
      <c r="J30" s="197"/>
      <c r="K30" s="191"/>
    </row>
    <row r="31" spans="1:11" s="38" customFormat="1" ht="17.100000000000001" customHeight="1" x14ac:dyDescent="0.25">
      <c r="A31" s="24" t="s">
        <v>17</v>
      </c>
      <c r="B31" s="101">
        <v>9</v>
      </c>
      <c r="C31" s="102">
        <v>33</v>
      </c>
      <c r="D31" s="103">
        <v>18</v>
      </c>
      <c r="E31" s="102">
        <v>8</v>
      </c>
      <c r="F31" s="103">
        <v>0</v>
      </c>
      <c r="G31" s="104">
        <v>0</v>
      </c>
      <c r="H31" s="105">
        <f t="shared" si="2"/>
        <v>68</v>
      </c>
      <c r="I31" s="179">
        <f t="shared" si="1"/>
        <v>2.7689224290453449</v>
      </c>
      <c r="J31" s="196"/>
      <c r="K31" s="148"/>
    </row>
    <row r="32" spans="1:11" s="38" customFormat="1" ht="17.100000000000001" customHeight="1" x14ac:dyDescent="0.25">
      <c r="A32" s="24" t="s">
        <v>18</v>
      </c>
      <c r="B32" s="101">
        <v>0</v>
      </c>
      <c r="C32" s="102">
        <v>0</v>
      </c>
      <c r="D32" s="103">
        <v>0</v>
      </c>
      <c r="E32" s="102">
        <v>2</v>
      </c>
      <c r="F32" s="103">
        <v>0</v>
      </c>
      <c r="G32" s="104">
        <v>0</v>
      </c>
      <c r="H32" s="105">
        <f t="shared" si="2"/>
        <v>2</v>
      </c>
      <c r="I32" s="180">
        <f t="shared" si="1"/>
        <v>8.1438894971921916E-2</v>
      </c>
      <c r="J32" s="196"/>
      <c r="K32" s="148"/>
    </row>
    <row r="33" spans="1:11" s="38" customFormat="1" ht="17.100000000000001" customHeight="1" x14ac:dyDescent="0.25">
      <c r="A33" s="24" t="s">
        <v>19</v>
      </c>
      <c r="B33" s="101">
        <v>29</v>
      </c>
      <c r="C33" s="102">
        <v>95</v>
      </c>
      <c r="D33" s="103">
        <v>133</v>
      </c>
      <c r="E33" s="102">
        <v>25</v>
      </c>
      <c r="F33" s="103">
        <v>4</v>
      </c>
      <c r="G33" s="104">
        <v>1</v>
      </c>
      <c r="H33" s="105">
        <f t="shared" si="2"/>
        <v>287</v>
      </c>
      <c r="I33" s="179">
        <f t="shared" si="1"/>
        <v>11.686481428470794</v>
      </c>
      <c r="J33" s="196"/>
      <c r="K33" s="148"/>
    </row>
    <row r="34" spans="1:11" s="38" customFormat="1" ht="17.100000000000001" customHeight="1" x14ac:dyDescent="0.25">
      <c r="A34" s="24" t="s">
        <v>37</v>
      </c>
      <c r="B34" s="101">
        <v>1</v>
      </c>
      <c r="C34" s="102">
        <v>4</v>
      </c>
      <c r="D34" s="103">
        <v>4</v>
      </c>
      <c r="E34" s="102">
        <v>1</v>
      </c>
      <c r="F34" s="103">
        <v>0</v>
      </c>
      <c r="G34" s="104">
        <v>0</v>
      </c>
      <c r="H34" s="105">
        <f t="shared" si="2"/>
        <v>10</v>
      </c>
      <c r="I34" s="180">
        <f t="shared" si="1"/>
        <v>0.40719447485960952</v>
      </c>
      <c r="J34" s="196"/>
      <c r="K34" s="148"/>
    </row>
    <row r="35" spans="1:11" s="38" customFormat="1" ht="17.100000000000001" customHeight="1" x14ac:dyDescent="0.25">
      <c r="A35" s="40" t="s">
        <v>20</v>
      </c>
      <c r="B35" s="101">
        <v>4</v>
      </c>
      <c r="C35" s="102">
        <v>5</v>
      </c>
      <c r="D35" s="103">
        <v>4</v>
      </c>
      <c r="E35" s="102">
        <v>1</v>
      </c>
      <c r="F35" s="103">
        <v>0</v>
      </c>
      <c r="G35" s="104">
        <v>0</v>
      </c>
      <c r="H35" s="105">
        <f t="shared" si="2"/>
        <v>14</v>
      </c>
      <c r="I35" s="180">
        <f t="shared" si="1"/>
        <v>0.5700722648034533</v>
      </c>
      <c r="J35" s="196"/>
      <c r="K35" s="148"/>
    </row>
    <row r="36" spans="1:11" s="38" customFormat="1" ht="17.100000000000001" customHeight="1" x14ac:dyDescent="0.25">
      <c r="A36" s="47" t="s">
        <v>14</v>
      </c>
      <c r="B36" s="48">
        <v>0</v>
      </c>
      <c r="C36" s="49">
        <v>8</v>
      </c>
      <c r="D36" s="50">
        <v>26</v>
      </c>
      <c r="E36" s="49">
        <v>39</v>
      </c>
      <c r="F36" s="50">
        <v>6</v>
      </c>
      <c r="G36" s="51">
        <v>2</v>
      </c>
      <c r="H36" s="52">
        <f t="shared" si="2"/>
        <v>81</v>
      </c>
      <c r="I36" s="185">
        <f t="shared" ref="I36:I67" si="8">H36/B$81 * 100000</f>
        <v>3.2982752463628371</v>
      </c>
      <c r="J36" s="196"/>
      <c r="K36" s="148"/>
    </row>
    <row r="37" spans="1:11" s="38" customFormat="1" ht="17.100000000000001" customHeight="1" x14ac:dyDescent="0.25">
      <c r="A37" s="41" t="s">
        <v>60</v>
      </c>
      <c r="B37" s="42">
        <f>SUM(B38+B44+B45+B46)</f>
        <v>291</v>
      </c>
      <c r="C37" s="43">
        <f t="shared" ref="C37:H37" si="9">SUM(C38+C44+C45+C46)</f>
        <v>480</v>
      </c>
      <c r="D37" s="39">
        <f t="shared" si="9"/>
        <v>744</v>
      </c>
      <c r="E37" s="43">
        <f t="shared" si="9"/>
        <v>498</v>
      </c>
      <c r="F37" s="39">
        <f t="shared" si="9"/>
        <v>171</v>
      </c>
      <c r="G37" s="44">
        <f t="shared" si="9"/>
        <v>213</v>
      </c>
      <c r="H37" s="45">
        <f t="shared" si="9"/>
        <v>2397</v>
      </c>
      <c r="I37" s="178">
        <f t="shared" si="8"/>
        <v>97.6045156238484</v>
      </c>
      <c r="J37" s="196"/>
      <c r="K37" s="148"/>
    </row>
    <row r="38" spans="1:11" s="38" customFormat="1" ht="17.100000000000001" customHeight="1" x14ac:dyDescent="0.25">
      <c r="A38" s="24" t="s">
        <v>17</v>
      </c>
      <c r="B38" s="101">
        <f t="shared" ref="B38:G38" si="10">SUM(B39:B43)</f>
        <v>291</v>
      </c>
      <c r="C38" s="102">
        <f t="shared" si="10"/>
        <v>479</v>
      </c>
      <c r="D38" s="103">
        <f t="shared" si="10"/>
        <v>741</v>
      </c>
      <c r="E38" s="102">
        <f t="shared" si="10"/>
        <v>498</v>
      </c>
      <c r="F38" s="103">
        <f t="shared" si="10"/>
        <v>171</v>
      </c>
      <c r="G38" s="104">
        <f t="shared" si="10"/>
        <v>213</v>
      </c>
      <c r="H38" s="105">
        <f t="shared" si="2"/>
        <v>2393</v>
      </c>
      <c r="I38" s="179">
        <f t="shared" si="8"/>
        <v>97.441637833904565</v>
      </c>
      <c r="J38" s="196"/>
      <c r="K38" s="148"/>
    </row>
    <row r="39" spans="1:11" s="38" customFormat="1" ht="17.100000000000001" customHeight="1" x14ac:dyDescent="0.25">
      <c r="A39" s="24" t="s">
        <v>26</v>
      </c>
      <c r="B39" s="101">
        <v>163</v>
      </c>
      <c r="C39" s="102">
        <v>274</v>
      </c>
      <c r="D39" s="103">
        <v>398</v>
      </c>
      <c r="E39" s="102">
        <v>258</v>
      </c>
      <c r="F39" s="103">
        <v>100</v>
      </c>
      <c r="G39" s="104">
        <v>124</v>
      </c>
      <c r="H39" s="105">
        <f t="shared" si="2"/>
        <v>1317</v>
      </c>
      <c r="I39" s="179">
        <f t="shared" si="8"/>
        <v>53.627512339010579</v>
      </c>
      <c r="J39" s="196"/>
      <c r="K39" s="148"/>
    </row>
    <row r="40" spans="1:11" s="38" customFormat="1" ht="17.100000000000001" customHeight="1" x14ac:dyDescent="0.25">
      <c r="A40" s="24" t="s">
        <v>27</v>
      </c>
      <c r="B40" s="101">
        <v>30</v>
      </c>
      <c r="C40" s="102">
        <v>129</v>
      </c>
      <c r="D40" s="103">
        <v>166</v>
      </c>
      <c r="E40" s="102">
        <v>82</v>
      </c>
      <c r="F40" s="103">
        <v>7</v>
      </c>
      <c r="G40" s="104">
        <v>0</v>
      </c>
      <c r="H40" s="105">
        <f t="shared" si="2"/>
        <v>414</v>
      </c>
      <c r="I40" s="179">
        <f t="shared" si="8"/>
        <v>16.857851259187836</v>
      </c>
      <c r="J40" s="196"/>
      <c r="K40" s="148"/>
    </row>
    <row r="41" spans="1:11" s="38" customFormat="1" ht="17.100000000000001" customHeight="1" x14ac:dyDescent="0.25">
      <c r="A41" s="24" t="s">
        <v>28</v>
      </c>
      <c r="B41" s="101">
        <v>22</v>
      </c>
      <c r="C41" s="102">
        <v>8</v>
      </c>
      <c r="D41" s="103">
        <v>16</v>
      </c>
      <c r="E41" s="102">
        <v>33</v>
      </c>
      <c r="F41" s="103">
        <v>4</v>
      </c>
      <c r="G41" s="104">
        <v>3</v>
      </c>
      <c r="H41" s="105">
        <f t="shared" si="2"/>
        <v>86</v>
      </c>
      <c r="I41" s="179">
        <f t="shared" si="8"/>
        <v>3.5018724837926416</v>
      </c>
      <c r="J41" s="196"/>
      <c r="K41" s="148"/>
    </row>
    <row r="42" spans="1:11" s="38" customFormat="1" ht="17.100000000000001" customHeight="1" x14ac:dyDescent="0.25">
      <c r="A42" s="24" t="s">
        <v>29</v>
      </c>
      <c r="B42" s="101">
        <v>63</v>
      </c>
      <c r="C42" s="102">
        <v>27</v>
      </c>
      <c r="D42" s="103">
        <v>80</v>
      </c>
      <c r="E42" s="102">
        <v>81</v>
      </c>
      <c r="F42" s="103">
        <v>46</v>
      </c>
      <c r="G42" s="104">
        <v>70</v>
      </c>
      <c r="H42" s="105">
        <f t="shared" si="2"/>
        <v>367</v>
      </c>
      <c r="I42" s="179">
        <f t="shared" si="8"/>
        <v>14.944037227347669</v>
      </c>
      <c r="J42" s="196"/>
      <c r="K42" s="148"/>
    </row>
    <row r="43" spans="1:11" s="38" customFormat="1" ht="17.100000000000001" customHeight="1" x14ac:dyDescent="0.25">
      <c r="A43" s="24" t="s">
        <v>30</v>
      </c>
      <c r="B43" s="101">
        <v>13</v>
      </c>
      <c r="C43" s="102">
        <v>41</v>
      </c>
      <c r="D43" s="103">
        <v>81</v>
      </c>
      <c r="E43" s="102">
        <v>44</v>
      </c>
      <c r="F43" s="103">
        <v>14</v>
      </c>
      <c r="G43" s="104">
        <v>16</v>
      </c>
      <c r="H43" s="105">
        <f t="shared" si="2"/>
        <v>209</v>
      </c>
      <c r="I43" s="179">
        <f t="shared" si="8"/>
        <v>8.5103645245658388</v>
      </c>
      <c r="J43" s="196"/>
      <c r="K43" s="148"/>
    </row>
    <row r="44" spans="1:11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79">
        <f t="shared" si="8"/>
        <v>0</v>
      </c>
      <c r="J44" s="194"/>
      <c r="K44" s="19"/>
    </row>
    <row r="45" spans="1:11" ht="17.100000000000001" customHeight="1" x14ac:dyDescent="0.25">
      <c r="A45" s="24" t="s">
        <v>19</v>
      </c>
      <c r="B45" s="101">
        <v>0</v>
      </c>
      <c r="C45" s="102">
        <v>1</v>
      </c>
      <c r="D45" s="103">
        <v>3</v>
      </c>
      <c r="E45" s="102">
        <v>0</v>
      </c>
      <c r="F45" s="103">
        <v>0</v>
      </c>
      <c r="G45" s="104">
        <v>0</v>
      </c>
      <c r="H45" s="105">
        <f>SUM(B45:G45)</f>
        <v>4</v>
      </c>
      <c r="I45" s="180">
        <f t="shared" si="8"/>
        <v>0.16287778994384383</v>
      </c>
      <c r="J45" s="194"/>
      <c r="K45" s="19"/>
    </row>
    <row r="46" spans="1:11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86">
        <f t="shared" si="8"/>
        <v>0</v>
      </c>
      <c r="J46" s="194"/>
      <c r="K46" s="19"/>
    </row>
    <row r="47" spans="1:11" s="46" customFormat="1" ht="17.100000000000001" customHeight="1" x14ac:dyDescent="0.25">
      <c r="A47" s="47" t="s">
        <v>34</v>
      </c>
      <c r="B47" s="48">
        <v>32</v>
      </c>
      <c r="C47" s="49">
        <v>9</v>
      </c>
      <c r="D47" s="50">
        <v>19</v>
      </c>
      <c r="E47" s="49">
        <v>38</v>
      </c>
      <c r="F47" s="50">
        <v>1</v>
      </c>
      <c r="G47" s="51">
        <v>3</v>
      </c>
      <c r="H47" s="52">
        <f t="shared" si="2"/>
        <v>102</v>
      </c>
      <c r="I47" s="185">
        <f t="shared" si="8"/>
        <v>4.1533836435680165</v>
      </c>
      <c r="J47" s="197"/>
      <c r="K47" s="191"/>
    </row>
    <row r="48" spans="1:11" s="38" customFormat="1" ht="17.100000000000001" customHeight="1" x14ac:dyDescent="0.25">
      <c r="A48" s="47" t="s">
        <v>35</v>
      </c>
      <c r="B48" s="48">
        <v>2</v>
      </c>
      <c r="C48" s="49">
        <v>2</v>
      </c>
      <c r="D48" s="50">
        <v>3</v>
      </c>
      <c r="E48" s="49">
        <v>4</v>
      </c>
      <c r="F48" s="50">
        <v>2</v>
      </c>
      <c r="G48" s="51">
        <v>3</v>
      </c>
      <c r="H48" s="52">
        <f t="shared" si="2"/>
        <v>16</v>
      </c>
      <c r="I48" s="185">
        <f t="shared" si="8"/>
        <v>0.65151115977537533</v>
      </c>
      <c r="J48" s="196"/>
      <c r="K48" s="148"/>
    </row>
    <row r="49" spans="1:17" s="38" customFormat="1" ht="17.100000000000001" customHeight="1" x14ac:dyDescent="0.25">
      <c r="A49" s="41" t="s">
        <v>55</v>
      </c>
      <c r="B49" s="42">
        <f t="shared" ref="B49:G49" si="11">SUM(B50:B53)</f>
        <v>37</v>
      </c>
      <c r="C49" s="43">
        <f t="shared" si="11"/>
        <v>26</v>
      </c>
      <c r="D49" s="39">
        <f t="shared" si="11"/>
        <v>62</v>
      </c>
      <c r="E49" s="43">
        <f t="shared" si="11"/>
        <v>33</v>
      </c>
      <c r="F49" s="39">
        <f t="shared" si="11"/>
        <v>9</v>
      </c>
      <c r="G49" s="44">
        <f t="shared" si="11"/>
        <v>8</v>
      </c>
      <c r="H49" s="45">
        <f t="shared" si="2"/>
        <v>175</v>
      </c>
      <c r="I49" s="178">
        <f t="shared" si="8"/>
        <v>7.1259033100431672</v>
      </c>
      <c r="J49" s="196"/>
      <c r="K49" s="148"/>
    </row>
    <row r="50" spans="1:17" s="38" customFormat="1" ht="17.100000000000001" customHeight="1" x14ac:dyDescent="0.25">
      <c r="A50" s="24" t="s">
        <v>17</v>
      </c>
      <c r="B50" s="101">
        <v>37</v>
      </c>
      <c r="C50" s="102">
        <v>26</v>
      </c>
      <c r="D50" s="103">
        <v>62</v>
      </c>
      <c r="E50" s="102">
        <v>33</v>
      </c>
      <c r="F50" s="103">
        <v>9</v>
      </c>
      <c r="G50" s="104">
        <v>8</v>
      </c>
      <c r="H50" s="105">
        <f t="shared" si="2"/>
        <v>175</v>
      </c>
      <c r="I50" s="179">
        <f t="shared" si="8"/>
        <v>7.1259033100431672</v>
      </c>
      <c r="J50" s="196"/>
      <c r="K50" s="148"/>
    </row>
    <row r="51" spans="1:17" s="38" customFormat="1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6"/>
      <c r="K51" s="148"/>
    </row>
    <row r="52" spans="1:17" s="38" customFormat="1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6"/>
      <c r="K52" s="148"/>
    </row>
    <row r="53" spans="1:17" s="46" customFormat="1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7"/>
      <c r="K53" s="191"/>
    </row>
    <row r="54" spans="1:17" s="46" customFormat="1" ht="17.100000000000001" customHeight="1" x14ac:dyDescent="0.25">
      <c r="A54" s="53" t="s">
        <v>54</v>
      </c>
      <c r="B54" s="54">
        <f t="shared" ref="B54:G54" si="12">SUM(B55:B57)</f>
        <v>34</v>
      </c>
      <c r="C54" s="55">
        <f t="shared" si="12"/>
        <v>14</v>
      </c>
      <c r="D54" s="56">
        <f t="shared" si="12"/>
        <v>22</v>
      </c>
      <c r="E54" s="55">
        <f t="shared" si="12"/>
        <v>40</v>
      </c>
      <c r="F54" s="56">
        <f t="shared" si="12"/>
        <v>14</v>
      </c>
      <c r="G54" s="57">
        <f t="shared" si="12"/>
        <v>14</v>
      </c>
      <c r="H54" s="58">
        <f>SUM(B54:G54)</f>
        <v>138</v>
      </c>
      <c r="I54" s="188">
        <f t="shared" si="8"/>
        <v>5.6192837530626116</v>
      </c>
      <c r="J54" s="197"/>
      <c r="K54" s="191"/>
    </row>
    <row r="55" spans="1:17" s="38" customFormat="1" ht="17.100000000000001" customHeight="1" x14ac:dyDescent="0.25">
      <c r="A55" s="24" t="s">
        <v>32</v>
      </c>
      <c r="B55" s="101">
        <v>30</v>
      </c>
      <c r="C55" s="102">
        <v>13</v>
      </c>
      <c r="D55" s="103">
        <v>11</v>
      </c>
      <c r="E55" s="102">
        <v>27</v>
      </c>
      <c r="F55" s="103">
        <v>11</v>
      </c>
      <c r="G55" s="104">
        <v>5</v>
      </c>
      <c r="H55" s="105">
        <f>SUM(B55:G55)</f>
        <v>97</v>
      </c>
      <c r="I55" s="179">
        <f t="shared" si="8"/>
        <v>3.949786406138212</v>
      </c>
      <c r="J55" s="196"/>
      <c r="K55" s="148"/>
    </row>
    <row r="56" spans="1:17" s="38" customFormat="1" ht="17.100000000000001" customHeight="1" x14ac:dyDescent="0.25">
      <c r="A56" s="24" t="s">
        <v>33</v>
      </c>
      <c r="B56" s="101">
        <v>4</v>
      </c>
      <c r="C56" s="102">
        <v>1</v>
      </c>
      <c r="D56" s="103">
        <v>10</v>
      </c>
      <c r="E56" s="102">
        <v>13</v>
      </c>
      <c r="F56" s="103">
        <v>3</v>
      </c>
      <c r="G56" s="104">
        <v>9</v>
      </c>
      <c r="H56" s="105">
        <f>SUM(B56:G56)</f>
        <v>40</v>
      </c>
      <c r="I56" s="179">
        <f t="shared" si="8"/>
        <v>1.6287778994384381</v>
      </c>
      <c r="J56" s="196"/>
      <c r="K56" s="148"/>
    </row>
    <row r="57" spans="1:17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1</v>
      </c>
      <c r="E57" s="102">
        <v>0</v>
      </c>
      <c r="F57" s="103">
        <v>0</v>
      </c>
      <c r="G57" s="104">
        <v>0</v>
      </c>
      <c r="H57" s="105">
        <f>SUM(B57:G57)</f>
        <v>1</v>
      </c>
      <c r="I57" s="180">
        <f t="shared" si="8"/>
        <v>4.0719447485960958E-2</v>
      </c>
      <c r="J57" s="196"/>
      <c r="K57" s="148"/>
    </row>
    <row r="58" spans="1:17" s="38" customFormat="1" ht="17.100000000000001" customHeight="1" x14ac:dyDescent="0.25">
      <c r="A58" s="47" t="s">
        <v>13</v>
      </c>
      <c r="B58" s="48">
        <v>20</v>
      </c>
      <c r="C58" s="49">
        <v>18</v>
      </c>
      <c r="D58" s="50">
        <v>56</v>
      </c>
      <c r="E58" s="49">
        <v>44</v>
      </c>
      <c r="F58" s="50">
        <v>23</v>
      </c>
      <c r="G58" s="51">
        <v>35</v>
      </c>
      <c r="H58" s="52">
        <f>SUM(B58:G58)</f>
        <v>196</v>
      </c>
      <c r="I58" s="185">
        <f t="shared" si="8"/>
        <v>7.9810117072483475</v>
      </c>
      <c r="J58" s="196"/>
      <c r="K58" s="148"/>
    </row>
    <row r="59" spans="1:17" s="38" customFormat="1" ht="17.100000000000001" customHeight="1" x14ac:dyDescent="0.25">
      <c r="A59" s="41" t="s">
        <v>59</v>
      </c>
      <c r="B59" s="42">
        <f t="shared" ref="B59:G59" si="13">SUM(B60+B65)</f>
        <v>194</v>
      </c>
      <c r="C59" s="55">
        <f t="shared" si="13"/>
        <v>166</v>
      </c>
      <c r="D59" s="39">
        <f t="shared" si="13"/>
        <v>477</v>
      </c>
      <c r="E59" s="43">
        <f t="shared" si="13"/>
        <v>461</v>
      </c>
      <c r="F59" s="39">
        <f t="shared" si="13"/>
        <v>107</v>
      </c>
      <c r="G59" s="44">
        <f t="shared" si="13"/>
        <v>107</v>
      </c>
      <c r="H59" s="45">
        <f t="shared" si="2"/>
        <v>1512</v>
      </c>
      <c r="I59" s="178">
        <f t="shared" si="8"/>
        <v>61.567804598772959</v>
      </c>
      <c r="J59" s="196"/>
      <c r="K59" s="148"/>
    </row>
    <row r="60" spans="1:17" s="38" customFormat="1" ht="17.100000000000001" customHeight="1" x14ac:dyDescent="0.25">
      <c r="A60" s="80" t="s">
        <v>49</v>
      </c>
      <c r="B60" s="60">
        <f t="shared" ref="B60:G60" si="14">SUM(B61:B64)</f>
        <v>170</v>
      </c>
      <c r="C60" s="61">
        <f t="shared" si="14"/>
        <v>163</v>
      </c>
      <c r="D60" s="62">
        <f t="shared" si="14"/>
        <v>462</v>
      </c>
      <c r="E60" s="61">
        <f t="shared" si="14"/>
        <v>435</v>
      </c>
      <c r="F60" s="62">
        <f t="shared" si="14"/>
        <v>101</v>
      </c>
      <c r="G60" s="63">
        <f t="shared" si="14"/>
        <v>102</v>
      </c>
      <c r="H60" s="64">
        <f t="shared" si="2"/>
        <v>1433</v>
      </c>
      <c r="I60" s="189">
        <f t="shared" si="8"/>
        <v>58.350968247382049</v>
      </c>
      <c r="J60" s="196"/>
      <c r="K60" s="213"/>
      <c r="L60" s="213"/>
      <c r="M60" s="213"/>
      <c r="N60" s="213"/>
      <c r="O60" s="213"/>
      <c r="P60" s="213"/>
      <c r="Q60" s="148"/>
    </row>
    <row r="61" spans="1:17" s="38" customFormat="1" ht="17.100000000000001" customHeight="1" x14ac:dyDescent="0.25">
      <c r="A61" s="24" t="s">
        <v>1</v>
      </c>
      <c r="B61" s="138">
        <v>70</v>
      </c>
      <c r="C61" s="139">
        <v>25</v>
      </c>
      <c r="D61" s="140">
        <v>83</v>
      </c>
      <c r="E61" s="141">
        <v>122</v>
      </c>
      <c r="F61" s="140">
        <v>42</v>
      </c>
      <c r="G61" s="142">
        <v>66</v>
      </c>
      <c r="H61" s="105">
        <f t="shared" si="2"/>
        <v>408</v>
      </c>
      <c r="I61" s="179">
        <f t="shared" si="8"/>
        <v>16.613534574272066</v>
      </c>
      <c r="J61" s="196"/>
      <c r="K61" s="148"/>
      <c r="L61" s="148"/>
      <c r="M61" s="148"/>
      <c r="N61" s="148"/>
      <c r="O61" s="148"/>
      <c r="P61" s="213"/>
      <c r="Q61" s="148"/>
    </row>
    <row r="62" spans="1:17" s="38" customFormat="1" ht="17.100000000000001" customHeight="1" x14ac:dyDescent="0.25">
      <c r="A62" s="24" t="s">
        <v>23</v>
      </c>
      <c r="B62" s="101">
        <v>91</v>
      </c>
      <c r="C62" s="102">
        <v>104</v>
      </c>
      <c r="D62" s="103">
        <v>267</v>
      </c>
      <c r="E62" s="102">
        <v>216</v>
      </c>
      <c r="F62" s="103">
        <v>47</v>
      </c>
      <c r="G62" s="104">
        <v>25</v>
      </c>
      <c r="H62" s="105">
        <f t="shared" si="2"/>
        <v>750</v>
      </c>
      <c r="I62" s="179">
        <f t="shared" si="8"/>
        <v>30.539585614470713</v>
      </c>
      <c r="J62" s="196"/>
      <c r="K62" s="244"/>
      <c r="L62" s="244"/>
      <c r="M62" s="244"/>
      <c r="N62" s="244"/>
      <c r="O62" s="244"/>
      <c r="P62" s="213"/>
      <c r="Q62" s="148"/>
    </row>
    <row r="63" spans="1:17" ht="17.100000000000001" customHeight="1" x14ac:dyDescent="0.25">
      <c r="A63" s="24" t="s">
        <v>24</v>
      </c>
      <c r="B63" s="101">
        <v>0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0</v>
      </c>
      <c r="I63" s="179">
        <f t="shared" si="8"/>
        <v>0</v>
      </c>
      <c r="J63" s="194"/>
      <c r="K63" s="239"/>
      <c r="L63" s="239"/>
      <c r="M63" s="239"/>
      <c r="N63" s="239"/>
      <c r="O63" s="239"/>
      <c r="P63" s="213"/>
      <c r="Q63" s="19"/>
    </row>
    <row r="64" spans="1:17" s="46" customFormat="1" ht="17.100000000000001" customHeight="1" x14ac:dyDescent="0.25">
      <c r="A64" s="81" t="s">
        <v>2</v>
      </c>
      <c r="B64" s="138">
        <v>9</v>
      </c>
      <c r="C64" s="141">
        <v>34</v>
      </c>
      <c r="D64" s="140">
        <v>112</v>
      </c>
      <c r="E64" s="141">
        <v>97</v>
      </c>
      <c r="F64" s="140">
        <v>12</v>
      </c>
      <c r="G64" s="142">
        <v>11</v>
      </c>
      <c r="H64" s="105">
        <f t="shared" si="2"/>
        <v>275</v>
      </c>
      <c r="I64" s="179">
        <f t="shared" si="8"/>
        <v>11.197848058639263</v>
      </c>
      <c r="J64" s="197"/>
      <c r="K64" s="244"/>
      <c r="L64" s="244"/>
      <c r="M64" s="244"/>
      <c r="N64" s="244"/>
      <c r="O64" s="244"/>
      <c r="P64" s="213"/>
      <c r="Q64" s="191"/>
    </row>
    <row r="65" spans="1:17" s="46" customFormat="1" ht="17.100000000000001" customHeight="1" x14ac:dyDescent="0.25">
      <c r="A65" s="80" t="s">
        <v>50</v>
      </c>
      <c r="B65" s="60">
        <f t="shared" ref="B65:G65" si="15">SUM(B66:B69)</f>
        <v>24</v>
      </c>
      <c r="C65" s="61">
        <f t="shared" si="15"/>
        <v>3</v>
      </c>
      <c r="D65" s="62">
        <f t="shared" si="15"/>
        <v>15</v>
      </c>
      <c r="E65" s="61">
        <f t="shared" si="15"/>
        <v>26</v>
      </c>
      <c r="F65" s="62">
        <f t="shared" si="15"/>
        <v>6</v>
      </c>
      <c r="G65" s="63">
        <f t="shared" si="15"/>
        <v>5</v>
      </c>
      <c r="H65" s="64">
        <f t="shared" si="2"/>
        <v>79</v>
      </c>
      <c r="I65" s="189">
        <f t="shared" si="8"/>
        <v>3.2168363513909153</v>
      </c>
      <c r="J65" s="197"/>
      <c r="K65" s="244"/>
      <c r="L65" s="244"/>
      <c r="M65" s="244"/>
      <c r="N65" s="244"/>
      <c r="O65" s="244"/>
      <c r="P65" s="213"/>
      <c r="Q65" s="191"/>
    </row>
    <row r="66" spans="1:17" s="46" customFormat="1" ht="17.100000000000001" customHeight="1" x14ac:dyDescent="0.25">
      <c r="A66" s="24" t="s">
        <v>1</v>
      </c>
      <c r="B66" s="138">
        <v>18</v>
      </c>
      <c r="C66" s="141">
        <v>1</v>
      </c>
      <c r="D66" s="140">
        <v>7</v>
      </c>
      <c r="E66" s="141">
        <v>9</v>
      </c>
      <c r="F66" s="140">
        <v>1</v>
      </c>
      <c r="G66" s="142">
        <v>5</v>
      </c>
      <c r="H66" s="105">
        <f t="shared" si="2"/>
        <v>41</v>
      </c>
      <c r="I66" s="179">
        <f t="shared" si="8"/>
        <v>1.669497346924399</v>
      </c>
      <c r="J66" s="197"/>
      <c r="K66" s="191"/>
      <c r="L66" s="191"/>
      <c r="M66" s="191"/>
      <c r="N66" s="191"/>
      <c r="O66" s="191"/>
      <c r="P66" s="213"/>
      <c r="Q66" s="191"/>
    </row>
    <row r="67" spans="1:17" s="38" customFormat="1" ht="17.100000000000001" customHeight="1" x14ac:dyDescent="0.25">
      <c r="A67" s="24" t="s">
        <v>23</v>
      </c>
      <c r="B67" s="101">
        <v>3</v>
      </c>
      <c r="C67" s="102">
        <v>2</v>
      </c>
      <c r="D67" s="103">
        <v>6</v>
      </c>
      <c r="E67" s="102">
        <v>14</v>
      </c>
      <c r="F67" s="103">
        <v>4</v>
      </c>
      <c r="G67" s="104">
        <v>0</v>
      </c>
      <c r="H67" s="129">
        <f t="shared" si="2"/>
        <v>29</v>
      </c>
      <c r="I67" s="190">
        <f t="shared" si="8"/>
        <v>1.1808639770928675</v>
      </c>
      <c r="J67" s="196"/>
      <c r="K67" s="244"/>
      <c r="L67" s="244"/>
      <c r="M67" s="244"/>
      <c r="N67" s="244"/>
      <c r="O67" s="244"/>
      <c r="P67" s="213"/>
      <c r="Q67" s="148"/>
    </row>
    <row r="68" spans="1:17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90">
        <f t="shared" ref="I68:I73" si="16">H68/B$81 * 100000</f>
        <v>0</v>
      </c>
      <c r="J68" s="194"/>
      <c r="K68" s="244"/>
      <c r="L68" s="244"/>
      <c r="M68" s="244"/>
      <c r="N68" s="244"/>
      <c r="O68" s="244"/>
      <c r="P68" s="213"/>
      <c r="Q68" s="19"/>
    </row>
    <row r="69" spans="1:17" ht="17.100000000000001" customHeight="1" x14ac:dyDescent="0.25">
      <c r="A69" s="81" t="s">
        <v>2</v>
      </c>
      <c r="B69" s="138">
        <v>3</v>
      </c>
      <c r="C69" s="141">
        <v>0</v>
      </c>
      <c r="D69" s="140">
        <v>2</v>
      </c>
      <c r="E69" s="141">
        <v>3</v>
      </c>
      <c r="F69" s="140">
        <v>1</v>
      </c>
      <c r="G69" s="142">
        <v>0</v>
      </c>
      <c r="H69" s="105">
        <f>SUM(B69:G69)</f>
        <v>9</v>
      </c>
      <c r="I69" s="180">
        <f t="shared" si="16"/>
        <v>0.36647502737364857</v>
      </c>
      <c r="J69" s="194"/>
      <c r="K69" s="239"/>
      <c r="L69" s="239"/>
      <c r="M69" s="239"/>
      <c r="N69" s="239"/>
      <c r="O69" s="239"/>
      <c r="P69" s="213"/>
      <c r="Q69" s="19"/>
    </row>
    <row r="70" spans="1:17" ht="17.100000000000001" customHeight="1" x14ac:dyDescent="0.25">
      <c r="A70" s="41" t="s">
        <v>51</v>
      </c>
      <c r="B70" s="42">
        <f t="shared" ref="B70:G70" si="17">SUM(B71:B75)</f>
        <v>154</v>
      </c>
      <c r="C70" s="43">
        <f t="shared" si="17"/>
        <v>93</v>
      </c>
      <c r="D70" s="39">
        <f t="shared" si="17"/>
        <v>189</v>
      </c>
      <c r="E70" s="43">
        <f t="shared" si="17"/>
        <v>149</v>
      </c>
      <c r="F70" s="39">
        <f t="shared" si="17"/>
        <v>25</v>
      </c>
      <c r="G70" s="44">
        <f t="shared" si="17"/>
        <v>49</v>
      </c>
      <c r="H70" s="45">
        <f t="shared" ref="H70:H80" si="18">SUM(B70:G70)</f>
        <v>659</v>
      </c>
      <c r="I70" s="178">
        <f t="shared" si="16"/>
        <v>26.834115893248271</v>
      </c>
      <c r="J70" s="194"/>
      <c r="K70" s="239"/>
      <c r="L70" s="239"/>
      <c r="M70" s="239"/>
      <c r="N70" s="239"/>
      <c r="O70" s="239"/>
      <c r="P70" s="213"/>
      <c r="Q70" s="19"/>
    </row>
    <row r="71" spans="1:17" s="46" customFormat="1" ht="17.100000000000001" customHeight="1" x14ac:dyDescent="0.25">
      <c r="A71" s="24" t="s">
        <v>1</v>
      </c>
      <c r="B71" s="138">
        <v>120</v>
      </c>
      <c r="C71" s="141">
        <v>40</v>
      </c>
      <c r="D71" s="140">
        <v>82</v>
      </c>
      <c r="E71" s="141">
        <v>78</v>
      </c>
      <c r="F71" s="140">
        <v>16</v>
      </c>
      <c r="G71" s="142">
        <v>45</v>
      </c>
      <c r="H71" s="105">
        <v>381</v>
      </c>
      <c r="I71" s="179">
        <f t="shared" si="16"/>
        <v>15.514109492151125</v>
      </c>
      <c r="J71" s="197"/>
      <c r="K71" s="245"/>
      <c r="L71" s="245"/>
      <c r="M71" s="245"/>
      <c r="N71" s="245"/>
      <c r="O71" s="245"/>
      <c r="P71" s="213"/>
      <c r="Q71" s="191"/>
    </row>
    <row r="72" spans="1:17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v>0</v>
      </c>
      <c r="I72" s="179">
        <f t="shared" si="16"/>
        <v>0</v>
      </c>
      <c r="J72" s="196"/>
      <c r="K72" s="244"/>
      <c r="L72" s="244"/>
      <c r="M72" s="244"/>
      <c r="N72" s="244"/>
      <c r="O72" s="244"/>
      <c r="P72" s="213"/>
      <c r="Q72" s="148"/>
    </row>
    <row r="73" spans="1:17" s="38" customFormat="1" ht="17.100000000000001" customHeight="1" x14ac:dyDescent="0.25">
      <c r="A73" s="24" t="s">
        <v>24</v>
      </c>
      <c r="B73" s="138">
        <v>33</v>
      </c>
      <c r="C73" s="141">
        <v>50</v>
      </c>
      <c r="D73" s="140">
        <v>106</v>
      </c>
      <c r="E73" s="141">
        <v>71</v>
      </c>
      <c r="F73" s="140">
        <v>8</v>
      </c>
      <c r="G73" s="142">
        <v>4</v>
      </c>
      <c r="H73" s="129">
        <v>272</v>
      </c>
      <c r="I73" s="190">
        <f t="shared" si="16"/>
        <v>11.07568971618138</v>
      </c>
      <c r="J73" s="196"/>
      <c r="K73" s="244"/>
      <c r="L73" s="244"/>
      <c r="M73" s="244"/>
      <c r="N73" s="244"/>
      <c r="O73" s="244"/>
      <c r="P73" s="213"/>
      <c r="Q73" s="148"/>
    </row>
    <row r="74" spans="1:17" s="38" customFormat="1" ht="17.100000000000001" customHeight="1" x14ac:dyDescent="0.25">
      <c r="A74" s="24" t="s">
        <v>38</v>
      </c>
      <c r="B74" s="101">
        <v>1</v>
      </c>
      <c r="C74" s="102">
        <v>3</v>
      </c>
      <c r="D74" s="103">
        <v>1</v>
      </c>
      <c r="E74" s="102">
        <v>0</v>
      </c>
      <c r="F74" s="103">
        <v>1</v>
      </c>
      <c r="G74" s="104">
        <v>0</v>
      </c>
      <c r="H74" s="105">
        <f>SUM(B74:G74)</f>
        <v>6</v>
      </c>
      <c r="I74" s="180" t="e">
        <f>H74/#REF! * 100000</f>
        <v>#REF!</v>
      </c>
      <c r="J74" s="196"/>
      <c r="K74" s="239"/>
      <c r="L74" s="239"/>
      <c r="M74" s="239"/>
      <c r="N74" s="239"/>
      <c r="O74" s="239"/>
      <c r="P74" s="213"/>
      <c r="Q74" s="148"/>
    </row>
    <row r="75" spans="1:17" s="46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v>0</v>
      </c>
      <c r="I75" s="179">
        <f t="shared" ref="I75:I80" si="19">H75/B$81 * 100000</f>
        <v>0</v>
      </c>
      <c r="J75" s="197"/>
      <c r="K75" s="239"/>
      <c r="L75" s="239"/>
      <c r="M75" s="239"/>
      <c r="N75" s="239"/>
      <c r="O75" s="239"/>
      <c r="P75" s="213"/>
      <c r="Q75" s="191"/>
    </row>
    <row r="76" spans="1:17" s="38" customFormat="1" ht="17.100000000000001" customHeight="1" x14ac:dyDescent="0.25">
      <c r="A76" s="41" t="s">
        <v>52</v>
      </c>
      <c r="B76" s="42">
        <f t="shared" ref="B76:G76" si="20">SUM(B77:B80)</f>
        <v>7</v>
      </c>
      <c r="C76" s="43">
        <f t="shared" si="20"/>
        <v>0</v>
      </c>
      <c r="D76" s="39">
        <f t="shared" si="20"/>
        <v>1</v>
      </c>
      <c r="E76" s="43">
        <f t="shared" si="20"/>
        <v>6</v>
      </c>
      <c r="F76" s="39">
        <f t="shared" si="20"/>
        <v>5</v>
      </c>
      <c r="G76" s="44">
        <f t="shared" si="20"/>
        <v>6</v>
      </c>
      <c r="H76" s="45">
        <f t="shared" si="18"/>
        <v>25</v>
      </c>
      <c r="I76" s="178">
        <f t="shared" si="19"/>
        <v>1.0179861871490239</v>
      </c>
      <c r="J76" s="196"/>
      <c r="K76" s="148"/>
      <c r="L76" s="148"/>
      <c r="M76" s="148"/>
      <c r="N76" s="148"/>
      <c r="O76" s="148"/>
      <c r="P76" s="213"/>
      <c r="Q76" s="148"/>
    </row>
    <row r="77" spans="1:17" s="38" customFormat="1" ht="17.100000000000001" customHeight="1" x14ac:dyDescent="0.25">
      <c r="A77" s="24" t="s">
        <v>17</v>
      </c>
      <c r="B77" s="101">
        <v>7</v>
      </c>
      <c r="C77" s="102">
        <v>0</v>
      </c>
      <c r="D77" s="103">
        <v>0</v>
      </c>
      <c r="E77" s="102">
        <v>3</v>
      </c>
      <c r="F77" s="103">
        <v>5</v>
      </c>
      <c r="G77" s="104">
        <v>6</v>
      </c>
      <c r="H77" s="105">
        <f t="shared" si="18"/>
        <v>21</v>
      </c>
      <c r="I77" s="179">
        <f t="shared" si="19"/>
        <v>0.85510839720518006</v>
      </c>
      <c r="J77" s="196"/>
      <c r="K77" s="213"/>
      <c r="L77" s="213"/>
      <c r="M77" s="213"/>
      <c r="N77" s="213"/>
      <c r="O77" s="213"/>
      <c r="P77" s="213"/>
      <c r="Q77" s="148"/>
    </row>
    <row r="78" spans="1:17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0</v>
      </c>
      <c r="E78" s="141">
        <v>2</v>
      </c>
      <c r="F78" s="140">
        <v>0</v>
      </c>
      <c r="G78" s="142">
        <v>0</v>
      </c>
      <c r="H78" s="105">
        <f t="shared" si="18"/>
        <v>2</v>
      </c>
      <c r="I78" s="180">
        <f t="shared" si="19"/>
        <v>8.1438894971921916E-2</v>
      </c>
      <c r="J78" s="196"/>
      <c r="K78" s="148"/>
      <c r="L78" s="148"/>
      <c r="M78" s="148"/>
      <c r="N78" s="148"/>
      <c r="O78" s="148"/>
      <c r="P78" s="148"/>
      <c r="Q78" s="148"/>
    </row>
    <row r="79" spans="1:17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1</v>
      </c>
      <c r="E79" s="102">
        <v>0</v>
      </c>
      <c r="F79" s="103">
        <v>0</v>
      </c>
      <c r="G79" s="104">
        <v>0</v>
      </c>
      <c r="H79" s="129">
        <f t="shared" si="18"/>
        <v>1</v>
      </c>
      <c r="I79" s="184">
        <f t="shared" si="19"/>
        <v>4.0719447485960958E-2</v>
      </c>
      <c r="J79" s="196"/>
      <c r="K79" s="148"/>
    </row>
    <row r="80" spans="1:17" s="38" customFormat="1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1</v>
      </c>
      <c r="F80" s="140">
        <v>0</v>
      </c>
      <c r="G80" s="142">
        <v>0</v>
      </c>
      <c r="H80" s="105">
        <f t="shared" si="18"/>
        <v>1</v>
      </c>
      <c r="I80" s="180">
        <f t="shared" si="19"/>
        <v>4.0719447485960958E-2</v>
      </c>
      <c r="J80" s="196"/>
      <c r="K80" s="148"/>
    </row>
    <row r="81" spans="1:9" s="38" customFormat="1" ht="27.95" customHeight="1" x14ac:dyDescent="0.2">
      <c r="A81" s="82" t="s">
        <v>81</v>
      </c>
      <c r="B81" s="356">
        <v>2455829</v>
      </c>
      <c r="C81" s="362"/>
      <c r="D81" s="79"/>
      <c r="E81" s="79"/>
      <c r="F81" s="79"/>
      <c r="G81" s="79"/>
      <c r="H81" s="79"/>
      <c r="I81" s="79"/>
    </row>
    <row r="82" spans="1:9" s="38" customFormat="1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s="38" customFormat="1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s="38" customFormat="1" ht="16.5" customHeight="1" x14ac:dyDescent="0.2">
      <c r="A84" s="357" t="s">
        <v>73</v>
      </c>
      <c r="B84" s="358"/>
      <c r="C84" s="358"/>
      <c r="D84" s="358"/>
      <c r="E84" s="358"/>
      <c r="F84" s="358"/>
      <c r="G84" s="358"/>
      <c r="H84" s="358"/>
      <c r="I84" s="358"/>
    </row>
    <row r="85" spans="1:9" s="38" customFormat="1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s="38" customFormat="1" x14ac:dyDescent="0.2">
      <c r="A86" s="1"/>
      <c r="B86" s="11"/>
      <c r="C86" s="2"/>
      <c r="D86" s="29"/>
      <c r="E86" s="11"/>
      <c r="F86" s="2"/>
      <c r="G86" s="1"/>
      <c r="H86" s="1"/>
      <c r="I86" s="1"/>
    </row>
    <row r="87" spans="1:9" s="38" customFormat="1" x14ac:dyDescent="0.2">
      <c r="A87" s="1"/>
      <c r="B87" s="75"/>
      <c r="C87" s="74"/>
      <c r="D87" s="74"/>
      <c r="E87" s="75"/>
      <c r="F87" s="75"/>
      <c r="G87" s="74"/>
      <c r="H87" s="74"/>
      <c r="I87" s="1"/>
    </row>
    <row r="88" spans="1:9" s="38" customFormat="1" ht="15" customHeight="1" x14ac:dyDescent="0.2">
      <c r="A88" s="1"/>
      <c r="B88" s="75"/>
      <c r="C88" s="74"/>
      <c r="D88" s="74"/>
      <c r="E88" s="75"/>
      <c r="F88" s="74"/>
      <c r="G88" s="74"/>
      <c r="H88" s="74"/>
      <c r="I88" s="1"/>
    </row>
    <row r="89" spans="1:9" s="38" customFormat="1" x14ac:dyDescent="0.2">
      <c r="A89" s="1"/>
      <c r="B89" s="74"/>
      <c r="C89" s="74"/>
      <c r="D89" s="74"/>
      <c r="E89" s="75"/>
      <c r="F89" s="74"/>
      <c r="G89" s="74"/>
      <c r="H89" s="74"/>
      <c r="I89" s="1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s="46" customFormat="1" ht="21" customHeight="1" x14ac:dyDescent="0.25">
      <c r="A91" s="1"/>
      <c r="B91" s="75"/>
      <c r="C91" s="74"/>
      <c r="D91" s="78"/>
      <c r="E91" s="75"/>
      <c r="F91" s="74"/>
      <c r="G91" s="78"/>
      <c r="H91" s="74"/>
      <c r="I91" s="1"/>
    </row>
    <row r="92" spans="1:9" s="38" customFormat="1" x14ac:dyDescent="0.2">
      <c r="A92" s="1"/>
      <c r="B92" s="75"/>
      <c r="C92" s="74"/>
      <c r="D92" s="78"/>
      <c r="E92" s="75"/>
      <c r="F92" s="74"/>
      <c r="G92" s="78"/>
      <c r="H92" s="74"/>
      <c r="I92" s="1"/>
    </row>
    <row r="93" spans="1:9" s="38" customFormat="1" x14ac:dyDescent="0.2">
      <c r="A93" s="1"/>
      <c r="B93" s="75"/>
      <c r="C93" s="74"/>
      <c r="D93" s="78"/>
      <c r="E93" s="75"/>
      <c r="F93" s="74"/>
      <c r="G93" s="78"/>
      <c r="H93" s="74"/>
      <c r="I93" s="1"/>
    </row>
    <row r="94" spans="1:9" s="38" customFormat="1" ht="15" customHeight="1" x14ac:dyDescent="0.2">
      <c r="A94" s="1"/>
      <c r="B94" s="77"/>
      <c r="C94" s="19"/>
      <c r="D94" s="76"/>
      <c r="E94" s="77"/>
      <c r="F94" s="19"/>
      <c r="G94" s="19"/>
      <c r="H94" s="19"/>
      <c r="I94" s="1"/>
    </row>
    <row r="95" spans="1:9" x14ac:dyDescent="0.2">
      <c r="B95" s="11"/>
      <c r="C95" s="12"/>
      <c r="D95" s="30"/>
      <c r="E95" s="11"/>
      <c r="F95" s="12"/>
      <c r="G95" s="13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38" customFormat="1" x14ac:dyDescent="0.2">
      <c r="A97" s="1"/>
      <c r="B97" s="11"/>
      <c r="C97" s="12"/>
      <c r="D97" s="30"/>
      <c r="E97" s="11"/>
      <c r="F97" s="12"/>
      <c r="G97" s="13"/>
      <c r="H97" s="1"/>
      <c r="I97" s="1"/>
    </row>
    <row r="98" spans="1:9" s="38" customFormat="1" x14ac:dyDescent="0.2">
      <c r="A98" s="1"/>
      <c r="B98" s="11"/>
      <c r="C98" s="12"/>
      <c r="D98" s="30"/>
      <c r="E98" s="11"/>
      <c r="F98" s="12"/>
      <c r="G98" s="13"/>
      <c r="H98" s="1"/>
      <c r="I98" s="1"/>
    </row>
    <row r="99" spans="1:9" s="38" customFormat="1" x14ac:dyDescent="0.2">
      <c r="A99" s="1"/>
      <c r="B99" s="11"/>
      <c r="C99" s="12"/>
      <c r="D99" s="30"/>
      <c r="E99" s="11"/>
      <c r="F99" s="12"/>
      <c r="G99" s="13"/>
      <c r="H99" s="1"/>
      <c r="I99" s="1"/>
    </row>
    <row r="100" spans="1:9" s="38" customFormat="1" x14ac:dyDescent="0.2">
      <c r="A100" s="1"/>
      <c r="B100" s="11"/>
      <c r="C100" s="1"/>
      <c r="D100" s="29"/>
      <c r="E100" s="11"/>
      <c r="F100" s="1"/>
      <c r="G100" s="1"/>
      <c r="H100" s="1"/>
      <c r="I100" s="1"/>
    </row>
    <row r="101" spans="1:9" s="38" customFormat="1" x14ac:dyDescent="0.2">
      <c r="A101" s="1"/>
      <c r="B101" s="11"/>
      <c r="C101" s="12"/>
      <c r="D101" s="30"/>
      <c r="E101" s="11"/>
      <c r="F101" s="12"/>
      <c r="G101" s="13"/>
      <c r="H101" s="1"/>
      <c r="I101" s="1"/>
    </row>
    <row r="102" spans="1:9" s="46" customFormat="1" ht="21" customHeight="1" x14ac:dyDescent="0.25">
      <c r="A102" s="1"/>
      <c r="B102" s="11"/>
      <c r="C102" s="12"/>
      <c r="D102" s="30"/>
      <c r="E102" s="11"/>
      <c r="F102" s="12"/>
      <c r="G102" s="13"/>
      <c r="H102" s="1"/>
      <c r="I102" s="1"/>
    </row>
    <row r="103" spans="1:9" s="46" customFormat="1" ht="21" customHeight="1" x14ac:dyDescent="0.25">
      <c r="A103" s="1"/>
      <c r="B103" s="11"/>
      <c r="C103" s="12"/>
      <c r="D103" s="30"/>
      <c r="E103" s="11"/>
      <c r="F103" s="12"/>
      <c r="G103" s="13"/>
      <c r="H103" s="1"/>
      <c r="I103" s="1"/>
    </row>
    <row r="104" spans="1:9" s="46" customFormat="1" ht="21" customHeight="1" x14ac:dyDescent="0.25">
      <c r="A104" s="1"/>
      <c r="B104" s="11"/>
      <c r="C104" s="12"/>
      <c r="D104" s="30"/>
      <c r="E104" s="11"/>
      <c r="F104" s="12"/>
      <c r="G104" s="13"/>
      <c r="H104" s="1"/>
      <c r="I104" s="1"/>
    </row>
    <row r="105" spans="1:9" s="46" customFormat="1" ht="21" customHeight="1" x14ac:dyDescent="0.25">
      <c r="A105" s="1"/>
      <c r="B105" s="11"/>
      <c r="C105" s="12"/>
      <c r="D105" s="30"/>
      <c r="E105" s="11"/>
      <c r="F105" s="12"/>
      <c r="G105" s="13"/>
      <c r="H105" s="1"/>
      <c r="I105" s="1"/>
    </row>
    <row r="106" spans="1:9" s="46" customFormat="1" ht="21" customHeight="1" x14ac:dyDescent="0.25">
      <c r="A106" s="1"/>
      <c r="B106" s="11"/>
      <c r="C106" s="12"/>
      <c r="D106" s="29"/>
      <c r="E106" s="11"/>
      <c r="F106" s="12"/>
      <c r="G106" s="1"/>
      <c r="H106" s="1"/>
      <c r="I106" s="1"/>
    </row>
    <row r="107" spans="1:9" s="46" customFormat="1" ht="21" customHeight="1" x14ac:dyDescent="0.25">
      <c r="A107" s="1"/>
      <c r="B107" s="3"/>
      <c r="C107" s="12"/>
      <c r="D107" s="29"/>
      <c r="E107" s="3"/>
      <c r="F107" s="12"/>
      <c r="G107" s="1"/>
      <c r="H107" s="1"/>
      <c r="I107" s="1"/>
    </row>
    <row r="108" spans="1:9" s="46" customFormat="1" ht="21" customHeight="1" x14ac:dyDescent="0.25">
      <c r="A108" s="1"/>
      <c r="B108" s="3"/>
      <c r="C108" s="12"/>
      <c r="D108" s="29"/>
      <c r="E108" s="3"/>
      <c r="F108" s="12"/>
      <c r="G108" s="1"/>
      <c r="H108" s="1"/>
      <c r="I108" s="1"/>
    </row>
    <row r="109" spans="1:9" ht="33.75" customHeight="1" x14ac:dyDescent="0.2">
      <c r="B109" s="3"/>
      <c r="E109" s="3"/>
    </row>
    <row r="110" spans="1:9" ht="22.5" customHeight="1" x14ac:dyDescent="0.2">
      <c r="B110" s="3"/>
      <c r="E110" s="3"/>
    </row>
    <row r="111" spans="1:9" ht="27.75" customHeight="1" x14ac:dyDescent="0.2">
      <c r="B111" s="14"/>
      <c r="C111" s="5"/>
      <c r="D111" s="31"/>
      <c r="E111" s="14"/>
      <c r="F111" s="5"/>
      <c r="G111" s="5"/>
    </row>
    <row r="112" spans="1:9" ht="16.5" customHeight="1" x14ac:dyDescent="0.2">
      <c r="B112" s="3"/>
      <c r="D112" s="31"/>
      <c r="E112" s="3"/>
      <c r="G112" s="5"/>
    </row>
    <row r="113" spans="1:9" ht="24" customHeight="1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B81:C81"/>
    <mergeCell ref="A83:I83"/>
    <mergeCell ref="A84:I84"/>
    <mergeCell ref="A2:A3"/>
    <mergeCell ref="B2:G2"/>
  </mergeCells>
  <phoneticPr fontId="17" type="noConversion"/>
  <pageMargins left="0.75" right="0.75" top="0.84" bottom="0.74" header="0.5" footer="0.5"/>
  <pageSetup scale="61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5"/>
  <sheetViews>
    <sheetView zoomScale="70" workbookViewId="0"/>
  </sheetViews>
  <sheetFormatPr defaultColWidth="11.5" defaultRowHeight="15" x14ac:dyDescent="0.2"/>
  <cols>
    <col min="1" max="1" width="50.83203125" style="1" customWidth="1"/>
    <col min="2" max="3" width="12" style="1" customWidth="1"/>
    <col min="4" max="4" width="12" style="29" customWidth="1"/>
    <col min="5" max="7" width="12" style="1" customWidth="1"/>
    <col min="8" max="8" width="11.83203125" style="1" customWidth="1"/>
    <col min="9" max="9" width="12.6640625" style="1" customWidth="1"/>
    <col min="10" max="10" width="12.5" style="1" customWidth="1"/>
    <col min="11" max="13" width="10.33203125" style="1" bestFit="1" customWidth="1"/>
    <col min="14" max="16384" width="11.5" style="1"/>
  </cols>
  <sheetData>
    <row r="1" spans="1:13" s="21" customFormat="1" ht="30.75" customHeight="1" x14ac:dyDescent="0.3">
      <c r="A1" s="36" t="s">
        <v>101</v>
      </c>
      <c r="B1" s="22"/>
      <c r="C1" s="23"/>
      <c r="D1" s="28"/>
      <c r="E1" s="22"/>
      <c r="F1" s="23"/>
      <c r="G1" s="23"/>
      <c r="H1" s="23"/>
      <c r="I1" s="23"/>
      <c r="J1" s="208"/>
      <c r="K1" s="94"/>
      <c r="L1" s="94"/>
      <c r="M1" s="94"/>
    </row>
    <row r="2" spans="1:13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211" t="s">
        <v>3</v>
      </c>
      <c r="J2" s="194"/>
      <c r="K2" s="94"/>
      <c r="L2" s="94"/>
      <c r="M2" s="94"/>
    </row>
    <row r="3" spans="1:13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212">
        <v>100000</v>
      </c>
      <c r="J3" s="217"/>
      <c r="K3" s="158"/>
      <c r="L3" s="158"/>
      <c r="M3" s="158"/>
    </row>
    <row r="4" spans="1:13" s="46" customFormat="1" ht="17.100000000000001" customHeight="1" x14ac:dyDescent="0.25">
      <c r="A4" s="41" t="s">
        <v>58</v>
      </c>
      <c r="B4" s="42">
        <f t="shared" ref="B4:G4" si="0">SUM(B5:B8)</f>
        <v>43</v>
      </c>
      <c r="C4" s="43">
        <f t="shared" si="0"/>
        <v>98</v>
      </c>
      <c r="D4" s="39">
        <f t="shared" si="0"/>
        <v>229</v>
      </c>
      <c r="E4" s="43">
        <f t="shared" si="0"/>
        <v>103</v>
      </c>
      <c r="F4" s="39">
        <f t="shared" si="0"/>
        <v>16</v>
      </c>
      <c r="G4" s="44">
        <f t="shared" si="0"/>
        <v>17</v>
      </c>
      <c r="H4" s="45">
        <f>SUM(B4:G4)</f>
        <v>506</v>
      </c>
      <c r="I4" s="173">
        <f t="shared" ref="I4:I35" si="1">H4/B$81 * 100000</f>
        <v>20.848466669440967</v>
      </c>
      <c r="J4" s="218"/>
      <c r="K4" s="73"/>
      <c r="L4" s="73"/>
      <c r="M4" s="73"/>
    </row>
    <row r="5" spans="1:13" ht="17.100000000000001" customHeight="1" x14ac:dyDescent="0.25">
      <c r="A5" s="24" t="s">
        <v>17</v>
      </c>
      <c r="B5" s="101">
        <v>22</v>
      </c>
      <c r="C5" s="102">
        <v>42</v>
      </c>
      <c r="D5" s="103">
        <v>103</v>
      </c>
      <c r="E5" s="102">
        <v>69</v>
      </c>
      <c r="F5" s="103">
        <v>12</v>
      </c>
      <c r="G5" s="104">
        <v>9</v>
      </c>
      <c r="H5" s="105">
        <f t="shared" ref="H5:H67" si="2">SUM(B5:G5)</f>
        <v>257</v>
      </c>
      <c r="I5" s="174">
        <f t="shared" si="1"/>
        <v>10.589043347917647</v>
      </c>
      <c r="J5" s="207"/>
      <c r="K5" s="151"/>
      <c r="L5" s="151"/>
      <c r="M5" s="151"/>
    </row>
    <row r="6" spans="1:13" ht="17.100000000000001" customHeight="1" x14ac:dyDescent="0.25">
      <c r="A6" s="24" t="s">
        <v>18</v>
      </c>
      <c r="B6" s="101">
        <v>2</v>
      </c>
      <c r="C6" s="102">
        <v>5</v>
      </c>
      <c r="D6" s="103">
        <v>27</v>
      </c>
      <c r="E6" s="102">
        <v>13</v>
      </c>
      <c r="F6" s="103">
        <v>1</v>
      </c>
      <c r="G6" s="104">
        <v>4</v>
      </c>
      <c r="H6" s="105">
        <f t="shared" si="2"/>
        <v>52</v>
      </c>
      <c r="I6" s="174">
        <f t="shared" si="1"/>
        <v>2.1425301715631035</v>
      </c>
      <c r="J6" s="194"/>
      <c r="K6" s="94"/>
      <c r="L6" s="94"/>
      <c r="M6" s="94"/>
    </row>
    <row r="7" spans="1:13" ht="17.100000000000001" customHeight="1" x14ac:dyDescent="0.25">
      <c r="A7" s="24" t="s">
        <v>19</v>
      </c>
      <c r="B7" s="101">
        <v>19</v>
      </c>
      <c r="C7" s="102">
        <v>50</v>
      </c>
      <c r="D7" s="103">
        <v>97</v>
      </c>
      <c r="E7" s="102">
        <v>21</v>
      </c>
      <c r="F7" s="103">
        <v>2</v>
      </c>
      <c r="G7" s="104">
        <v>3</v>
      </c>
      <c r="H7" s="105">
        <f t="shared" si="2"/>
        <v>192</v>
      </c>
      <c r="I7" s="174">
        <f t="shared" si="1"/>
        <v>7.9108806334637665</v>
      </c>
      <c r="J7" s="194"/>
      <c r="K7" s="94"/>
      <c r="L7" s="94"/>
      <c r="M7" s="94"/>
    </row>
    <row r="8" spans="1:13" ht="17.100000000000001" customHeight="1" x14ac:dyDescent="0.25">
      <c r="A8" s="40" t="s">
        <v>20</v>
      </c>
      <c r="B8" s="107">
        <v>0</v>
      </c>
      <c r="C8" s="108">
        <v>1</v>
      </c>
      <c r="D8" s="109">
        <v>2</v>
      </c>
      <c r="E8" s="108">
        <v>0</v>
      </c>
      <c r="F8" s="109">
        <v>1</v>
      </c>
      <c r="G8" s="110">
        <v>1</v>
      </c>
      <c r="H8" s="111">
        <f>SUM(B8:G8)</f>
        <v>5</v>
      </c>
      <c r="I8" s="235">
        <f t="shared" si="1"/>
        <v>0.20601251649645225</v>
      </c>
      <c r="J8" s="194"/>
      <c r="K8" s="94"/>
      <c r="L8" s="94"/>
      <c r="M8" s="94"/>
    </row>
    <row r="9" spans="1:13" ht="17.100000000000001" customHeight="1" x14ac:dyDescent="0.25">
      <c r="A9" s="41" t="s">
        <v>86</v>
      </c>
      <c r="B9" s="42">
        <f t="shared" ref="B9:G9" si="3">SUM(B10:B14)</f>
        <v>29</v>
      </c>
      <c r="C9" s="43">
        <f t="shared" si="3"/>
        <v>1</v>
      </c>
      <c r="D9" s="39">
        <f t="shared" si="3"/>
        <v>2</v>
      </c>
      <c r="E9" s="43">
        <f t="shared" si="3"/>
        <v>6</v>
      </c>
      <c r="F9" s="39">
        <f t="shared" si="3"/>
        <v>2</v>
      </c>
      <c r="G9" s="44">
        <f t="shared" si="3"/>
        <v>2</v>
      </c>
      <c r="H9" s="45">
        <f t="shared" si="2"/>
        <v>42</v>
      </c>
      <c r="I9" s="173">
        <f t="shared" si="1"/>
        <v>1.7305051385701991</v>
      </c>
      <c r="J9" s="197"/>
      <c r="K9" s="210"/>
      <c r="L9" s="210"/>
      <c r="M9" s="210"/>
    </row>
    <row r="10" spans="1:13" ht="17.100000000000001" customHeight="1" x14ac:dyDescent="0.25">
      <c r="A10" s="24" t="s">
        <v>17</v>
      </c>
      <c r="B10" s="101">
        <v>28</v>
      </c>
      <c r="C10" s="102">
        <v>1</v>
      </c>
      <c r="D10" s="103">
        <v>2</v>
      </c>
      <c r="E10" s="102">
        <v>6</v>
      </c>
      <c r="F10" s="103">
        <v>2</v>
      </c>
      <c r="G10" s="104">
        <v>1</v>
      </c>
      <c r="H10" s="105">
        <f t="shared" si="2"/>
        <v>40</v>
      </c>
      <c r="I10" s="174">
        <f t="shared" si="1"/>
        <v>1.648100131971618</v>
      </c>
      <c r="J10" s="196"/>
      <c r="K10" s="210"/>
      <c r="L10" s="210"/>
      <c r="M10" s="210"/>
    </row>
    <row r="11" spans="1:13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74">
        <f t="shared" si="1"/>
        <v>0</v>
      </c>
      <c r="J11" s="196"/>
      <c r="K11" s="210"/>
      <c r="L11" s="210"/>
      <c r="M11" s="210"/>
    </row>
    <row r="12" spans="1:13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6"/>
      <c r="K12" s="210"/>
      <c r="L12" s="210"/>
      <c r="M12" s="210"/>
    </row>
    <row r="13" spans="1:13" s="38" customFormat="1" ht="17.100000000000001" customHeight="1" x14ac:dyDescent="0.25">
      <c r="A13" s="24" t="s">
        <v>20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  <c r="J13" s="193"/>
      <c r="K13" s="148"/>
      <c r="L13" s="148"/>
      <c r="M13" s="148"/>
    </row>
    <row r="14" spans="1:13" s="38" customFormat="1" ht="17.100000000000001" customHeight="1" x14ac:dyDescent="0.25">
      <c r="A14" s="40" t="s">
        <v>39</v>
      </c>
      <c r="B14" s="114">
        <v>1</v>
      </c>
      <c r="C14" s="115">
        <v>0</v>
      </c>
      <c r="D14" s="116">
        <v>0</v>
      </c>
      <c r="E14" s="115">
        <v>0</v>
      </c>
      <c r="F14" s="116">
        <v>0</v>
      </c>
      <c r="G14" s="117">
        <v>1</v>
      </c>
      <c r="H14" s="118">
        <f t="shared" si="2"/>
        <v>2</v>
      </c>
      <c r="I14" s="177">
        <f t="shared" si="1"/>
        <v>8.2405006598580896E-2</v>
      </c>
      <c r="J14" s="194"/>
      <c r="K14" s="210"/>
      <c r="L14" s="210"/>
      <c r="M14" s="210"/>
    </row>
    <row r="15" spans="1:13" s="38" customFormat="1" ht="17.100000000000001" customHeight="1" x14ac:dyDescent="0.25">
      <c r="A15" s="41" t="s">
        <v>41</v>
      </c>
      <c r="B15" s="42">
        <f t="shared" ref="B15:G15" si="4">SUM(B16:B19)</f>
        <v>405</v>
      </c>
      <c r="C15" s="43">
        <f t="shared" si="4"/>
        <v>117</v>
      </c>
      <c r="D15" s="39">
        <f t="shared" si="4"/>
        <v>497</v>
      </c>
      <c r="E15" s="43">
        <f t="shared" si="4"/>
        <v>1011</v>
      </c>
      <c r="F15" s="39">
        <f t="shared" si="4"/>
        <v>867</v>
      </c>
      <c r="G15" s="44">
        <f t="shared" si="4"/>
        <v>3400</v>
      </c>
      <c r="H15" s="45">
        <f t="shared" si="2"/>
        <v>6297</v>
      </c>
      <c r="I15" s="178">
        <f t="shared" si="1"/>
        <v>259.45216327563196</v>
      </c>
      <c r="J15" s="197"/>
      <c r="K15" s="73"/>
      <c r="L15" s="73"/>
      <c r="M15" s="73"/>
    </row>
    <row r="16" spans="1:13" s="38" customFormat="1" ht="17.100000000000001" customHeight="1" x14ac:dyDescent="0.25">
      <c r="A16" s="24" t="s">
        <v>17</v>
      </c>
      <c r="B16" s="101">
        <v>403</v>
      </c>
      <c r="C16" s="102">
        <v>116</v>
      </c>
      <c r="D16" s="103">
        <v>487</v>
      </c>
      <c r="E16" s="102">
        <v>1007</v>
      </c>
      <c r="F16" s="103">
        <v>866</v>
      </c>
      <c r="G16" s="104">
        <v>3400</v>
      </c>
      <c r="H16" s="105">
        <f t="shared" si="2"/>
        <v>6279</v>
      </c>
      <c r="I16" s="179">
        <f t="shared" si="1"/>
        <v>258.71051821624474</v>
      </c>
      <c r="J16" s="193"/>
      <c r="K16" s="150"/>
      <c r="L16" s="150"/>
      <c r="M16" s="150"/>
    </row>
    <row r="17" spans="1:13" s="38" customFormat="1" ht="17.100000000000001" customHeight="1" x14ac:dyDescent="0.25">
      <c r="A17" s="24" t="s">
        <v>18</v>
      </c>
      <c r="B17" s="101">
        <v>2</v>
      </c>
      <c r="C17" s="102">
        <v>0</v>
      </c>
      <c r="D17" s="103">
        <v>6</v>
      </c>
      <c r="E17" s="102">
        <v>2</v>
      </c>
      <c r="F17" s="103">
        <v>0</v>
      </c>
      <c r="G17" s="104">
        <v>0</v>
      </c>
      <c r="H17" s="105">
        <f t="shared" si="2"/>
        <v>10</v>
      </c>
      <c r="I17" s="180">
        <f t="shared" si="1"/>
        <v>0.41202503299290449</v>
      </c>
      <c r="J17" s="193"/>
      <c r="K17" s="73"/>
      <c r="L17" s="73"/>
      <c r="M17" s="73"/>
    </row>
    <row r="18" spans="1:13" ht="17.100000000000001" customHeight="1" x14ac:dyDescent="0.25">
      <c r="A18" s="24" t="s">
        <v>19</v>
      </c>
      <c r="B18" s="101">
        <v>0</v>
      </c>
      <c r="C18" s="102">
        <v>0</v>
      </c>
      <c r="D18" s="103">
        <v>1</v>
      </c>
      <c r="E18" s="102">
        <v>1</v>
      </c>
      <c r="F18" s="103">
        <v>1</v>
      </c>
      <c r="G18" s="104">
        <v>0</v>
      </c>
      <c r="H18" s="105">
        <f>SUM(B18:G18)</f>
        <v>3</v>
      </c>
      <c r="I18" s="180">
        <f t="shared" si="1"/>
        <v>0.12360750989787135</v>
      </c>
      <c r="J18" s="193"/>
      <c r="K18" s="73"/>
      <c r="L18" s="73"/>
      <c r="M18" s="73"/>
    </row>
    <row r="19" spans="1:13" s="46" customFormat="1" ht="17.100000000000001" customHeight="1" x14ac:dyDescent="0.25">
      <c r="A19" s="92" t="s">
        <v>20</v>
      </c>
      <c r="B19" s="114">
        <v>0</v>
      </c>
      <c r="C19" s="115">
        <v>1</v>
      </c>
      <c r="D19" s="116">
        <v>3</v>
      </c>
      <c r="E19" s="115">
        <v>1</v>
      </c>
      <c r="F19" s="116">
        <v>0</v>
      </c>
      <c r="G19" s="117">
        <v>0</v>
      </c>
      <c r="H19" s="118">
        <f>SUM(B19:G19)</f>
        <v>5</v>
      </c>
      <c r="I19" s="183">
        <f t="shared" si="1"/>
        <v>0.20601251649645225</v>
      </c>
      <c r="J19" s="193"/>
      <c r="K19" s="73"/>
      <c r="L19" s="73"/>
      <c r="M19" s="73"/>
    </row>
    <row r="20" spans="1:13" s="38" customFormat="1" ht="17.100000000000001" customHeight="1" x14ac:dyDescent="0.25">
      <c r="A20" s="91" t="s">
        <v>42</v>
      </c>
      <c r="B20" s="42">
        <f t="shared" ref="B20:G20" si="5">SUM(B21:B24)</f>
        <v>10</v>
      </c>
      <c r="C20" s="43">
        <f t="shared" si="5"/>
        <v>11</v>
      </c>
      <c r="D20" s="39">
        <f t="shared" si="5"/>
        <v>17</v>
      </c>
      <c r="E20" s="43">
        <f t="shared" si="5"/>
        <v>21</v>
      </c>
      <c r="F20" s="39">
        <f t="shared" si="5"/>
        <v>4</v>
      </c>
      <c r="G20" s="44">
        <f t="shared" si="5"/>
        <v>6</v>
      </c>
      <c r="H20" s="123">
        <f t="shared" si="2"/>
        <v>69</v>
      </c>
      <c r="I20" s="182">
        <f t="shared" si="1"/>
        <v>2.8429727276510413</v>
      </c>
      <c r="J20" s="196"/>
      <c r="K20" s="153"/>
      <c r="L20" s="153"/>
      <c r="M20" s="153"/>
    </row>
    <row r="21" spans="1:13" s="38" customFormat="1" ht="17.100000000000001" customHeight="1" x14ac:dyDescent="0.25">
      <c r="A21" s="24" t="s">
        <v>17</v>
      </c>
      <c r="B21" s="101">
        <v>8</v>
      </c>
      <c r="C21" s="102">
        <v>10</v>
      </c>
      <c r="D21" s="103">
        <v>16</v>
      </c>
      <c r="E21" s="102">
        <v>19</v>
      </c>
      <c r="F21" s="103">
        <v>4</v>
      </c>
      <c r="G21" s="104">
        <v>6</v>
      </c>
      <c r="H21" s="105">
        <f t="shared" si="2"/>
        <v>63</v>
      </c>
      <c r="I21" s="179">
        <f t="shared" si="1"/>
        <v>2.5957577078552987</v>
      </c>
      <c r="J21" s="196"/>
      <c r="K21" s="94"/>
      <c r="L21" s="94"/>
      <c r="M21" s="94"/>
    </row>
    <row r="22" spans="1:13" s="38" customFormat="1" ht="17.100000000000001" customHeight="1" x14ac:dyDescent="0.25">
      <c r="A22" s="24" t="s">
        <v>18</v>
      </c>
      <c r="B22" s="101">
        <v>0</v>
      </c>
      <c r="C22" s="102">
        <v>1</v>
      </c>
      <c r="D22" s="103">
        <v>1</v>
      </c>
      <c r="E22" s="102">
        <v>2</v>
      </c>
      <c r="F22" s="103">
        <v>0</v>
      </c>
      <c r="G22" s="104">
        <v>0</v>
      </c>
      <c r="H22" s="105">
        <f t="shared" si="2"/>
        <v>4</v>
      </c>
      <c r="I22" s="180">
        <f t="shared" si="1"/>
        <v>0.16481001319716179</v>
      </c>
      <c r="J22" s="196"/>
      <c r="K22" s="94"/>
      <c r="L22" s="94"/>
      <c r="M22" s="94"/>
    </row>
    <row r="23" spans="1:13" s="38" customFormat="1" ht="17.100000000000001" customHeight="1" x14ac:dyDescent="0.25">
      <c r="A23" s="24" t="s">
        <v>19</v>
      </c>
      <c r="B23" s="101">
        <v>0</v>
      </c>
      <c r="C23" s="102">
        <v>0</v>
      </c>
      <c r="D23" s="103">
        <v>0</v>
      </c>
      <c r="E23" s="102">
        <v>0</v>
      </c>
      <c r="F23" s="103">
        <v>0</v>
      </c>
      <c r="G23" s="104">
        <v>0</v>
      </c>
      <c r="H23" s="105">
        <f t="shared" si="2"/>
        <v>0</v>
      </c>
      <c r="I23" s="179">
        <f t="shared" si="1"/>
        <v>0</v>
      </c>
      <c r="J23" s="196"/>
      <c r="K23" s="94"/>
      <c r="L23" s="94"/>
      <c r="M23" s="94"/>
    </row>
    <row r="24" spans="1:13" s="38" customFormat="1" ht="17.100000000000001" customHeight="1" x14ac:dyDescent="0.25">
      <c r="A24" s="92" t="s">
        <v>20</v>
      </c>
      <c r="B24" s="101">
        <v>2</v>
      </c>
      <c r="C24" s="102">
        <v>0</v>
      </c>
      <c r="D24" s="103">
        <v>0</v>
      </c>
      <c r="E24" s="102">
        <v>0</v>
      </c>
      <c r="F24" s="103">
        <v>0</v>
      </c>
      <c r="G24" s="104">
        <v>0</v>
      </c>
      <c r="H24" s="118">
        <f t="shared" si="2"/>
        <v>2</v>
      </c>
      <c r="I24" s="183">
        <f t="shared" si="1"/>
        <v>8.2405006598580896E-2</v>
      </c>
      <c r="J24" s="196"/>
      <c r="K24" s="94"/>
      <c r="L24" s="94"/>
      <c r="M24" s="94"/>
    </row>
    <row r="25" spans="1:13" s="38" customFormat="1" ht="17.100000000000001" customHeight="1" x14ac:dyDescent="0.25">
      <c r="A25" s="91" t="s">
        <v>56</v>
      </c>
      <c r="B25" s="42">
        <f t="shared" ref="B25:G25" si="6">SUM(B26:B29)</f>
        <v>32</v>
      </c>
      <c r="C25" s="43">
        <f t="shared" si="6"/>
        <v>11</v>
      </c>
      <c r="D25" s="39">
        <f t="shared" si="6"/>
        <v>34</v>
      </c>
      <c r="E25" s="43">
        <f t="shared" si="6"/>
        <v>22</v>
      </c>
      <c r="F25" s="39">
        <f t="shared" si="6"/>
        <v>5</v>
      </c>
      <c r="G25" s="44">
        <f t="shared" si="6"/>
        <v>9</v>
      </c>
      <c r="H25" s="123">
        <f t="shared" si="2"/>
        <v>113</v>
      </c>
      <c r="I25" s="182">
        <f t="shared" si="1"/>
        <v>4.6558828728198209</v>
      </c>
      <c r="J25" s="193"/>
      <c r="K25" s="73"/>
      <c r="L25" s="73"/>
      <c r="M25" s="73"/>
    </row>
    <row r="26" spans="1:13" s="38" customFormat="1" ht="17.100000000000001" customHeight="1" x14ac:dyDescent="0.25">
      <c r="A26" s="24" t="s">
        <v>17</v>
      </c>
      <c r="B26" s="101">
        <v>30</v>
      </c>
      <c r="C26" s="102">
        <v>11</v>
      </c>
      <c r="D26" s="103">
        <v>34</v>
      </c>
      <c r="E26" s="102">
        <v>20</v>
      </c>
      <c r="F26" s="103">
        <v>5</v>
      </c>
      <c r="G26" s="104">
        <v>9</v>
      </c>
      <c r="H26" s="105">
        <f>SUM(B26:G26)</f>
        <v>109</v>
      </c>
      <c r="I26" s="179">
        <f t="shared" si="1"/>
        <v>4.4910728596226592</v>
      </c>
      <c r="J26" s="193"/>
      <c r="K26" s="73"/>
      <c r="L26" s="73"/>
      <c r="M26" s="73"/>
    </row>
    <row r="27" spans="1:13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1</v>
      </c>
      <c r="F27" s="103">
        <v>0</v>
      </c>
      <c r="G27" s="104">
        <v>0</v>
      </c>
      <c r="H27" s="105">
        <f>SUM(B27:G27)</f>
        <v>1</v>
      </c>
      <c r="I27" s="180">
        <f t="shared" si="1"/>
        <v>4.1202503299290448E-2</v>
      </c>
      <c r="J27" s="193"/>
      <c r="K27" s="73"/>
      <c r="L27" s="73"/>
      <c r="M27" s="73"/>
    </row>
    <row r="28" spans="1:13" s="38" customFormat="1" ht="17.100000000000001" customHeight="1" x14ac:dyDescent="0.25">
      <c r="A28" s="24" t="s">
        <v>19</v>
      </c>
      <c r="B28" s="101">
        <v>2</v>
      </c>
      <c r="C28" s="102">
        <v>0</v>
      </c>
      <c r="D28" s="103">
        <v>0</v>
      </c>
      <c r="E28" s="102">
        <v>1</v>
      </c>
      <c r="F28" s="103">
        <v>0</v>
      </c>
      <c r="G28" s="104">
        <v>0</v>
      </c>
      <c r="H28" s="105">
        <f>SUM(B28:G28)</f>
        <v>3</v>
      </c>
      <c r="I28" s="180">
        <f t="shared" si="1"/>
        <v>0.12360750989787135</v>
      </c>
      <c r="J28" s="193"/>
      <c r="K28" s="73"/>
      <c r="L28" s="73"/>
      <c r="M28" s="73"/>
    </row>
    <row r="29" spans="1:13" s="38" customFormat="1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90">
        <f t="shared" si="1"/>
        <v>0</v>
      </c>
      <c r="J29" s="193"/>
      <c r="K29" s="73"/>
      <c r="L29" s="73"/>
      <c r="M29" s="73"/>
    </row>
    <row r="30" spans="1:13" s="46" customFormat="1" ht="17.100000000000001" customHeight="1" x14ac:dyDescent="0.25">
      <c r="A30" s="41" t="s">
        <v>44</v>
      </c>
      <c r="B30" s="42">
        <f t="shared" ref="B30:G30" si="7">SUM(B31:B35)</f>
        <v>33</v>
      </c>
      <c r="C30" s="43">
        <f t="shared" si="7"/>
        <v>123</v>
      </c>
      <c r="D30" s="39">
        <f t="shared" si="7"/>
        <v>116</v>
      </c>
      <c r="E30" s="43">
        <f t="shared" si="7"/>
        <v>34</v>
      </c>
      <c r="F30" s="39">
        <f t="shared" si="7"/>
        <v>3</v>
      </c>
      <c r="G30" s="44">
        <f t="shared" si="7"/>
        <v>5</v>
      </c>
      <c r="H30" s="45">
        <f t="shared" si="2"/>
        <v>314</v>
      </c>
      <c r="I30" s="178">
        <f t="shared" si="1"/>
        <v>12.937586035977201</v>
      </c>
      <c r="J30" s="193"/>
      <c r="K30" s="73"/>
      <c r="L30" s="73"/>
      <c r="M30" s="73"/>
    </row>
    <row r="31" spans="1:13" s="38" customFormat="1" ht="17.100000000000001" customHeight="1" x14ac:dyDescent="0.25">
      <c r="A31" s="24" t="s">
        <v>17</v>
      </c>
      <c r="B31" s="101">
        <v>6</v>
      </c>
      <c r="C31" s="102">
        <v>21</v>
      </c>
      <c r="D31" s="103">
        <v>19</v>
      </c>
      <c r="E31" s="102">
        <v>4</v>
      </c>
      <c r="F31" s="103">
        <v>2</v>
      </c>
      <c r="G31" s="104">
        <v>1</v>
      </c>
      <c r="H31" s="105">
        <f t="shared" si="2"/>
        <v>53</v>
      </c>
      <c r="I31" s="179">
        <f t="shared" si="1"/>
        <v>2.183732674862394</v>
      </c>
      <c r="J31" s="193"/>
      <c r="K31" s="73"/>
      <c r="L31" s="73"/>
      <c r="M31" s="73"/>
    </row>
    <row r="32" spans="1:13" s="38" customFormat="1" ht="17.100000000000001" customHeight="1" x14ac:dyDescent="0.25">
      <c r="A32" s="24" t="s">
        <v>18</v>
      </c>
      <c r="B32" s="101">
        <v>0</v>
      </c>
      <c r="C32" s="102">
        <v>1</v>
      </c>
      <c r="D32" s="103">
        <v>1</v>
      </c>
      <c r="E32" s="102">
        <v>1</v>
      </c>
      <c r="F32" s="103">
        <v>0</v>
      </c>
      <c r="G32" s="104">
        <v>1</v>
      </c>
      <c r="H32" s="105">
        <f t="shared" si="2"/>
        <v>4</v>
      </c>
      <c r="I32" s="180">
        <f t="shared" si="1"/>
        <v>0.16481001319716179</v>
      </c>
      <c r="J32" s="193"/>
      <c r="K32" s="94"/>
      <c r="L32" s="94"/>
      <c r="M32" s="94"/>
    </row>
    <row r="33" spans="1:13" s="38" customFormat="1" ht="17.100000000000001" customHeight="1" x14ac:dyDescent="0.25">
      <c r="A33" s="24" t="s">
        <v>19</v>
      </c>
      <c r="B33" s="101">
        <v>26</v>
      </c>
      <c r="C33" s="102">
        <v>93</v>
      </c>
      <c r="D33" s="103">
        <v>91</v>
      </c>
      <c r="E33" s="102">
        <v>27</v>
      </c>
      <c r="F33" s="103">
        <v>1</v>
      </c>
      <c r="G33" s="104">
        <v>3</v>
      </c>
      <c r="H33" s="105">
        <f t="shared" si="2"/>
        <v>241</v>
      </c>
      <c r="I33" s="179">
        <f t="shared" si="1"/>
        <v>9.9298032951289983</v>
      </c>
      <c r="J33" s="193"/>
      <c r="K33" s="94"/>
      <c r="L33" s="94"/>
      <c r="M33" s="94"/>
    </row>
    <row r="34" spans="1:13" s="38" customFormat="1" ht="17.100000000000001" customHeight="1" x14ac:dyDescent="0.25">
      <c r="A34" s="24" t="s">
        <v>37</v>
      </c>
      <c r="B34" s="101">
        <v>1</v>
      </c>
      <c r="C34" s="102">
        <v>0</v>
      </c>
      <c r="D34" s="103">
        <v>2</v>
      </c>
      <c r="E34" s="102">
        <v>0</v>
      </c>
      <c r="F34" s="103">
        <v>0</v>
      </c>
      <c r="G34" s="104">
        <v>0</v>
      </c>
      <c r="H34" s="105">
        <f t="shared" si="2"/>
        <v>3</v>
      </c>
      <c r="I34" s="180">
        <f t="shared" si="1"/>
        <v>0.12360750989787135</v>
      </c>
      <c r="J34" s="193"/>
      <c r="K34" s="94"/>
      <c r="L34" s="94"/>
      <c r="M34" s="94"/>
    </row>
    <row r="35" spans="1:13" s="38" customFormat="1" ht="17.100000000000001" customHeight="1" x14ac:dyDescent="0.25">
      <c r="A35" s="40" t="s">
        <v>20</v>
      </c>
      <c r="B35" s="101">
        <v>0</v>
      </c>
      <c r="C35" s="102">
        <v>8</v>
      </c>
      <c r="D35" s="103">
        <v>3</v>
      </c>
      <c r="E35" s="102">
        <v>2</v>
      </c>
      <c r="F35" s="103">
        <v>0</v>
      </c>
      <c r="G35" s="104">
        <v>0</v>
      </c>
      <c r="H35" s="105">
        <f t="shared" si="2"/>
        <v>13</v>
      </c>
      <c r="I35" s="180">
        <f t="shared" si="1"/>
        <v>0.53563254289077589</v>
      </c>
      <c r="J35" s="193"/>
      <c r="K35" s="94"/>
      <c r="L35" s="94"/>
      <c r="M35" s="94"/>
    </row>
    <row r="36" spans="1:13" s="38" customFormat="1" ht="17.100000000000001" customHeight="1" x14ac:dyDescent="0.25">
      <c r="A36" s="47" t="s">
        <v>14</v>
      </c>
      <c r="B36" s="48">
        <v>1</v>
      </c>
      <c r="C36" s="49">
        <v>12</v>
      </c>
      <c r="D36" s="50">
        <v>35</v>
      </c>
      <c r="E36" s="49">
        <v>41</v>
      </c>
      <c r="F36" s="50">
        <v>11</v>
      </c>
      <c r="G36" s="51">
        <v>2</v>
      </c>
      <c r="H36" s="52">
        <f t="shared" si="2"/>
        <v>102</v>
      </c>
      <c r="I36" s="185">
        <f t="shared" ref="I36:I67" si="8">H36/B$81 * 100000</f>
        <v>4.2026553365276262</v>
      </c>
      <c r="J36" s="206"/>
      <c r="K36" s="162"/>
      <c r="L36" s="162"/>
      <c r="M36" s="162"/>
    </row>
    <row r="37" spans="1:13" s="38" customFormat="1" ht="17.100000000000001" customHeight="1" x14ac:dyDescent="0.25">
      <c r="A37" s="41" t="s">
        <v>45</v>
      </c>
      <c r="B37" s="42">
        <f>SUM(B38+B44+B45+B46)</f>
        <v>287</v>
      </c>
      <c r="C37" s="43">
        <f t="shared" ref="C37:H37" si="9">SUM(C38+C44+C45+C46)</f>
        <v>429</v>
      </c>
      <c r="D37" s="39">
        <f t="shared" si="9"/>
        <v>700</v>
      </c>
      <c r="E37" s="43">
        <f t="shared" si="9"/>
        <v>532</v>
      </c>
      <c r="F37" s="39">
        <f t="shared" si="9"/>
        <v>194</v>
      </c>
      <c r="G37" s="44">
        <f t="shared" si="9"/>
        <v>194</v>
      </c>
      <c r="H37" s="45">
        <f t="shared" si="9"/>
        <v>2336</v>
      </c>
      <c r="I37" s="178">
        <f t="shared" si="8"/>
        <v>96.249047707142495</v>
      </c>
      <c r="J37" s="197"/>
      <c r="K37" s="94"/>
      <c r="L37" s="94"/>
      <c r="M37" s="94"/>
    </row>
    <row r="38" spans="1:13" s="38" customFormat="1" ht="17.100000000000001" customHeight="1" x14ac:dyDescent="0.25">
      <c r="A38" s="24" t="s">
        <v>17</v>
      </c>
      <c r="B38" s="101">
        <f t="shared" ref="B38:G38" si="10">SUM(B39:B43)</f>
        <v>287</v>
      </c>
      <c r="C38" s="102">
        <f t="shared" si="10"/>
        <v>427</v>
      </c>
      <c r="D38" s="103">
        <f t="shared" si="10"/>
        <v>698</v>
      </c>
      <c r="E38" s="102">
        <f t="shared" si="10"/>
        <v>532</v>
      </c>
      <c r="F38" s="103">
        <f t="shared" si="10"/>
        <v>194</v>
      </c>
      <c r="G38" s="104">
        <f t="shared" si="10"/>
        <v>194</v>
      </c>
      <c r="H38" s="105">
        <f t="shared" si="2"/>
        <v>2332</v>
      </c>
      <c r="I38" s="179">
        <f t="shared" si="8"/>
        <v>96.08423769394534</v>
      </c>
      <c r="J38" s="196"/>
      <c r="K38" s="94"/>
      <c r="L38" s="94"/>
      <c r="M38" s="94"/>
    </row>
    <row r="39" spans="1:13" s="38" customFormat="1" ht="17.100000000000001" customHeight="1" x14ac:dyDescent="0.25">
      <c r="A39" s="24" t="s">
        <v>26</v>
      </c>
      <c r="B39" s="101">
        <v>148</v>
      </c>
      <c r="C39" s="102">
        <v>249</v>
      </c>
      <c r="D39" s="103">
        <v>350</v>
      </c>
      <c r="E39" s="102">
        <v>291</v>
      </c>
      <c r="F39" s="103">
        <v>117</v>
      </c>
      <c r="G39" s="104">
        <v>124</v>
      </c>
      <c r="H39" s="105">
        <f t="shared" si="2"/>
        <v>1279</v>
      </c>
      <c r="I39" s="179">
        <f t="shared" si="8"/>
        <v>52.698001719792487</v>
      </c>
      <c r="J39" s="196"/>
      <c r="K39" s="94"/>
      <c r="L39" s="94"/>
      <c r="M39" s="94"/>
    </row>
    <row r="40" spans="1:13" s="38" customFormat="1" ht="17.100000000000001" customHeight="1" x14ac:dyDescent="0.25">
      <c r="A40" s="24" t="s">
        <v>27</v>
      </c>
      <c r="B40" s="101">
        <v>42</v>
      </c>
      <c r="C40" s="102">
        <v>88</v>
      </c>
      <c r="D40" s="103">
        <v>174</v>
      </c>
      <c r="E40" s="102">
        <v>78</v>
      </c>
      <c r="F40" s="103">
        <v>7</v>
      </c>
      <c r="G40" s="104">
        <v>1</v>
      </c>
      <c r="H40" s="105">
        <f t="shared" si="2"/>
        <v>390</v>
      </c>
      <c r="I40" s="179">
        <f t="shared" si="8"/>
        <v>16.068976286723277</v>
      </c>
      <c r="J40" s="196"/>
      <c r="K40" s="94"/>
      <c r="L40" s="94"/>
      <c r="M40" s="94"/>
    </row>
    <row r="41" spans="1:13" s="38" customFormat="1" ht="17.100000000000001" customHeight="1" x14ac:dyDescent="0.25">
      <c r="A41" s="24" t="s">
        <v>28</v>
      </c>
      <c r="B41" s="101">
        <v>24</v>
      </c>
      <c r="C41" s="102">
        <v>5</v>
      </c>
      <c r="D41" s="103">
        <v>20</v>
      </c>
      <c r="E41" s="102">
        <v>27</v>
      </c>
      <c r="F41" s="103">
        <v>6</v>
      </c>
      <c r="G41" s="104">
        <v>3</v>
      </c>
      <c r="H41" s="105">
        <f t="shared" si="2"/>
        <v>85</v>
      </c>
      <c r="I41" s="179">
        <f t="shared" si="8"/>
        <v>3.5022127804396885</v>
      </c>
      <c r="J41" s="196"/>
      <c r="K41" s="94"/>
      <c r="L41" s="94"/>
      <c r="M41" s="94"/>
    </row>
    <row r="42" spans="1:13" s="38" customFormat="1" ht="17.100000000000001" customHeight="1" x14ac:dyDescent="0.25">
      <c r="A42" s="24" t="s">
        <v>29</v>
      </c>
      <c r="B42" s="101">
        <v>62</v>
      </c>
      <c r="C42" s="102">
        <v>40</v>
      </c>
      <c r="D42" s="103">
        <v>86</v>
      </c>
      <c r="E42" s="102">
        <v>93</v>
      </c>
      <c r="F42" s="103">
        <v>35</v>
      </c>
      <c r="G42" s="104">
        <v>47</v>
      </c>
      <c r="H42" s="105">
        <f t="shared" si="2"/>
        <v>363</v>
      </c>
      <c r="I42" s="179">
        <f t="shared" si="8"/>
        <v>14.956508697642436</v>
      </c>
      <c r="J42" s="196"/>
      <c r="K42" s="94"/>
      <c r="L42" s="94"/>
      <c r="M42" s="94"/>
    </row>
    <row r="43" spans="1:13" s="38" customFormat="1" ht="17.100000000000001" customHeight="1" x14ac:dyDescent="0.25">
      <c r="A43" s="24" t="s">
        <v>30</v>
      </c>
      <c r="B43" s="101">
        <v>11</v>
      </c>
      <c r="C43" s="102">
        <v>45</v>
      </c>
      <c r="D43" s="103">
        <v>68</v>
      </c>
      <c r="E43" s="102">
        <v>43</v>
      </c>
      <c r="F43" s="103">
        <v>29</v>
      </c>
      <c r="G43" s="104">
        <v>19</v>
      </c>
      <c r="H43" s="105">
        <f t="shared" si="2"/>
        <v>215</v>
      </c>
      <c r="I43" s="179">
        <f t="shared" si="8"/>
        <v>8.8585382093474472</v>
      </c>
      <c r="J43" s="196"/>
      <c r="K43" s="94"/>
      <c r="L43" s="94"/>
      <c r="M43" s="94"/>
    </row>
    <row r="44" spans="1:13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79">
        <f t="shared" si="8"/>
        <v>0</v>
      </c>
      <c r="J44" s="196"/>
      <c r="K44" s="94"/>
      <c r="L44" s="94"/>
      <c r="M44" s="94"/>
    </row>
    <row r="45" spans="1:13" ht="17.100000000000001" customHeight="1" x14ac:dyDescent="0.25">
      <c r="A45" s="24" t="s">
        <v>19</v>
      </c>
      <c r="B45" s="101">
        <v>0</v>
      </c>
      <c r="C45" s="102">
        <v>2</v>
      </c>
      <c r="D45" s="103">
        <v>1</v>
      </c>
      <c r="E45" s="102">
        <v>0</v>
      </c>
      <c r="F45" s="103">
        <v>0</v>
      </c>
      <c r="G45" s="104">
        <v>0</v>
      </c>
      <c r="H45" s="105">
        <f>SUM(B45:G45)</f>
        <v>3</v>
      </c>
      <c r="I45" s="180">
        <f t="shared" si="8"/>
        <v>0.12360750989787135</v>
      </c>
      <c r="J45" s="196"/>
      <c r="K45" s="94"/>
      <c r="L45" s="94"/>
      <c r="M45" s="94"/>
    </row>
    <row r="46" spans="1:13" ht="17.100000000000001" customHeight="1" x14ac:dyDescent="0.25">
      <c r="A46" s="27" t="s">
        <v>21</v>
      </c>
      <c r="B46" s="131">
        <v>0</v>
      </c>
      <c r="C46" s="132">
        <v>0</v>
      </c>
      <c r="D46" s="133">
        <v>1</v>
      </c>
      <c r="E46" s="132">
        <v>0</v>
      </c>
      <c r="F46" s="133">
        <v>0</v>
      </c>
      <c r="G46" s="134">
        <v>0</v>
      </c>
      <c r="H46" s="135">
        <f>SUM(B46:G46)</f>
        <v>1</v>
      </c>
      <c r="I46" s="236">
        <f t="shared" si="8"/>
        <v>4.1202503299290448E-2</v>
      </c>
      <c r="J46" s="193"/>
      <c r="K46" s="73"/>
      <c r="L46" s="73"/>
      <c r="M46" s="73"/>
    </row>
    <row r="47" spans="1:13" s="46" customFormat="1" ht="17.100000000000001" customHeight="1" x14ac:dyDescent="0.25">
      <c r="A47" s="47" t="s">
        <v>34</v>
      </c>
      <c r="B47" s="48">
        <v>28</v>
      </c>
      <c r="C47" s="49">
        <v>4</v>
      </c>
      <c r="D47" s="50">
        <v>16</v>
      </c>
      <c r="E47" s="49">
        <v>26</v>
      </c>
      <c r="F47" s="50">
        <v>4</v>
      </c>
      <c r="G47" s="51">
        <v>1</v>
      </c>
      <c r="H47" s="52">
        <f t="shared" si="2"/>
        <v>79</v>
      </c>
      <c r="I47" s="185">
        <f t="shared" si="8"/>
        <v>3.2549977606439455</v>
      </c>
      <c r="J47" s="193"/>
      <c r="K47" s="73"/>
      <c r="L47" s="73"/>
      <c r="M47" s="73"/>
    </row>
    <row r="48" spans="1:13" s="38" customFormat="1" ht="17.100000000000001" customHeight="1" x14ac:dyDescent="0.25">
      <c r="A48" s="47" t="s">
        <v>35</v>
      </c>
      <c r="B48" s="48">
        <v>7</v>
      </c>
      <c r="C48" s="49">
        <v>0</v>
      </c>
      <c r="D48" s="50">
        <v>4</v>
      </c>
      <c r="E48" s="49">
        <v>6</v>
      </c>
      <c r="F48" s="50">
        <v>5</v>
      </c>
      <c r="G48" s="51">
        <v>5</v>
      </c>
      <c r="H48" s="52">
        <f t="shared" si="2"/>
        <v>27</v>
      </c>
      <c r="I48" s="185">
        <f t="shared" si="8"/>
        <v>1.1124675890808422</v>
      </c>
      <c r="J48" s="193"/>
      <c r="K48" s="73"/>
      <c r="L48" s="73"/>
      <c r="M48" s="73"/>
    </row>
    <row r="49" spans="1:13" s="38" customFormat="1" ht="17.100000000000001" customHeight="1" x14ac:dyDescent="0.25">
      <c r="A49" s="41" t="s">
        <v>55</v>
      </c>
      <c r="B49" s="42">
        <f t="shared" ref="B49:G49" si="11">SUM(B50:B53)</f>
        <v>34</v>
      </c>
      <c r="C49" s="43">
        <f t="shared" si="11"/>
        <v>32</v>
      </c>
      <c r="D49" s="39">
        <f t="shared" si="11"/>
        <v>53</v>
      </c>
      <c r="E49" s="43">
        <f t="shared" si="11"/>
        <v>38</v>
      </c>
      <c r="F49" s="39">
        <f t="shared" si="11"/>
        <v>5</v>
      </c>
      <c r="G49" s="44">
        <f t="shared" si="11"/>
        <v>12</v>
      </c>
      <c r="H49" s="45">
        <f t="shared" si="2"/>
        <v>174</v>
      </c>
      <c r="I49" s="178">
        <f t="shared" si="8"/>
        <v>7.1692355740765379</v>
      </c>
      <c r="J49" s="193"/>
      <c r="K49" s="155"/>
      <c r="L49" s="155"/>
      <c r="M49" s="155"/>
    </row>
    <row r="50" spans="1:13" s="38" customFormat="1" ht="17.100000000000001" customHeight="1" x14ac:dyDescent="0.25">
      <c r="A50" s="24" t="s">
        <v>17</v>
      </c>
      <c r="B50" s="101">
        <v>34</v>
      </c>
      <c r="C50" s="102">
        <v>32</v>
      </c>
      <c r="D50" s="103">
        <v>53</v>
      </c>
      <c r="E50" s="102">
        <v>38</v>
      </c>
      <c r="F50" s="103">
        <v>5</v>
      </c>
      <c r="G50" s="104">
        <v>12</v>
      </c>
      <c r="H50" s="105">
        <f t="shared" si="2"/>
        <v>174</v>
      </c>
      <c r="I50" s="179">
        <f t="shared" si="8"/>
        <v>7.1692355740765379</v>
      </c>
      <c r="J50" s="193"/>
      <c r="K50" s="73"/>
      <c r="L50" s="73"/>
      <c r="M50" s="73"/>
    </row>
    <row r="51" spans="1:13" s="38" customFormat="1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3"/>
      <c r="K51" s="73"/>
      <c r="L51" s="73"/>
      <c r="M51" s="73"/>
    </row>
    <row r="52" spans="1:13" s="38" customFormat="1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3"/>
      <c r="K52" s="155"/>
      <c r="L52" s="155"/>
      <c r="M52" s="155"/>
    </row>
    <row r="53" spans="1:13" s="46" customFormat="1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3"/>
      <c r="K53" s="94"/>
      <c r="L53" s="94"/>
      <c r="M53" s="94"/>
    </row>
    <row r="54" spans="1:13" s="46" customFormat="1" ht="17.100000000000001" customHeight="1" x14ac:dyDescent="0.25">
      <c r="A54" s="53" t="s">
        <v>54</v>
      </c>
      <c r="B54" s="54">
        <f t="shared" ref="B54:G54" si="12">SUM(B55:B57)</f>
        <v>23</v>
      </c>
      <c r="C54" s="55">
        <f t="shared" si="12"/>
        <v>10</v>
      </c>
      <c r="D54" s="56">
        <f t="shared" si="12"/>
        <v>36</v>
      </c>
      <c r="E54" s="55">
        <f t="shared" si="12"/>
        <v>35</v>
      </c>
      <c r="F54" s="56">
        <f t="shared" si="12"/>
        <v>5</v>
      </c>
      <c r="G54" s="57">
        <f t="shared" si="12"/>
        <v>10</v>
      </c>
      <c r="H54" s="58">
        <f>SUM(B54:G54)</f>
        <v>119</v>
      </c>
      <c r="I54" s="188">
        <f t="shared" si="8"/>
        <v>4.9030978926155635</v>
      </c>
      <c r="J54" s="193"/>
      <c r="K54" s="94"/>
      <c r="L54" s="94"/>
      <c r="M54" s="94"/>
    </row>
    <row r="55" spans="1:13" s="38" customFormat="1" ht="17.100000000000001" customHeight="1" x14ac:dyDescent="0.25">
      <c r="A55" s="24" t="s">
        <v>32</v>
      </c>
      <c r="B55" s="101">
        <v>19</v>
      </c>
      <c r="C55" s="102">
        <v>7</v>
      </c>
      <c r="D55" s="103">
        <v>31</v>
      </c>
      <c r="E55" s="102">
        <v>30</v>
      </c>
      <c r="F55" s="103">
        <v>2</v>
      </c>
      <c r="G55" s="104">
        <v>7</v>
      </c>
      <c r="H55" s="105">
        <f>SUM(B55:G55)</f>
        <v>96</v>
      </c>
      <c r="I55" s="179">
        <f t="shared" si="8"/>
        <v>3.9554403167318832</v>
      </c>
      <c r="J55" s="193"/>
      <c r="K55" s="94"/>
      <c r="L55" s="94"/>
      <c r="M55" s="94"/>
    </row>
    <row r="56" spans="1:13" s="38" customFormat="1" ht="17.100000000000001" customHeight="1" x14ac:dyDescent="0.25">
      <c r="A56" s="24" t="s">
        <v>33</v>
      </c>
      <c r="B56" s="101">
        <v>4</v>
      </c>
      <c r="C56" s="102">
        <v>3</v>
      </c>
      <c r="D56" s="103">
        <v>5</v>
      </c>
      <c r="E56" s="102">
        <v>5</v>
      </c>
      <c r="F56" s="103">
        <v>3</v>
      </c>
      <c r="G56" s="104">
        <v>3</v>
      </c>
      <c r="H56" s="105">
        <f>SUM(B56:G56)</f>
        <v>23</v>
      </c>
      <c r="I56" s="179">
        <f t="shared" si="8"/>
        <v>0.94765757588368038</v>
      </c>
      <c r="J56" s="193"/>
      <c r="K56" s="156"/>
      <c r="L56" s="213"/>
      <c r="M56" s="213"/>
    </row>
    <row r="57" spans="1:13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79">
        <f t="shared" si="8"/>
        <v>0</v>
      </c>
      <c r="J57" s="206"/>
      <c r="K57" s="162"/>
      <c r="L57" s="162"/>
      <c r="M57" s="162"/>
    </row>
    <row r="58" spans="1:13" s="38" customFormat="1" ht="17.100000000000001" customHeight="1" x14ac:dyDescent="0.25">
      <c r="A58" s="47" t="s">
        <v>13</v>
      </c>
      <c r="B58" s="48">
        <v>17</v>
      </c>
      <c r="C58" s="49">
        <v>18</v>
      </c>
      <c r="D58" s="50">
        <v>56</v>
      </c>
      <c r="E58" s="49">
        <v>43</v>
      </c>
      <c r="F58" s="50">
        <v>23</v>
      </c>
      <c r="G58" s="51">
        <v>32</v>
      </c>
      <c r="H58" s="52">
        <f>SUM(B58:G58)</f>
        <v>189</v>
      </c>
      <c r="I58" s="185">
        <f t="shared" si="8"/>
        <v>7.7872731235658952</v>
      </c>
      <c r="J58" s="197"/>
      <c r="K58" s="94"/>
      <c r="L58" s="94"/>
      <c r="M58" s="94"/>
    </row>
    <row r="59" spans="1:13" s="38" customFormat="1" ht="17.100000000000001" customHeight="1" x14ac:dyDescent="0.25">
      <c r="A59" s="41" t="s">
        <v>48</v>
      </c>
      <c r="B59" s="42">
        <f t="shared" ref="B59:G59" si="13">SUM(B60+B65)</f>
        <v>209</v>
      </c>
      <c r="C59" s="55">
        <f t="shared" si="13"/>
        <v>204</v>
      </c>
      <c r="D59" s="39">
        <f t="shared" si="13"/>
        <v>501</v>
      </c>
      <c r="E59" s="43">
        <f t="shared" si="13"/>
        <v>419</v>
      </c>
      <c r="F59" s="39">
        <f t="shared" si="13"/>
        <v>94</v>
      </c>
      <c r="G59" s="44">
        <f t="shared" si="13"/>
        <v>98</v>
      </c>
      <c r="H59" s="45">
        <f t="shared" si="2"/>
        <v>1525</v>
      </c>
      <c r="I59" s="178">
        <f t="shared" si="8"/>
        <v>62.833817531417942</v>
      </c>
      <c r="J59" s="193"/>
      <c r="K59" s="155"/>
      <c r="L59" s="155"/>
      <c r="M59" s="155"/>
    </row>
    <row r="60" spans="1:13" s="38" customFormat="1" ht="17.100000000000001" customHeight="1" x14ac:dyDescent="0.25">
      <c r="A60" s="80" t="s">
        <v>62</v>
      </c>
      <c r="B60" s="60">
        <f t="shared" ref="B60:G60" si="14">SUM(B61:B64)</f>
        <v>178</v>
      </c>
      <c r="C60" s="61">
        <f t="shared" si="14"/>
        <v>194</v>
      </c>
      <c r="D60" s="62">
        <f t="shared" si="14"/>
        <v>475</v>
      </c>
      <c r="E60" s="61">
        <f t="shared" si="14"/>
        <v>392</v>
      </c>
      <c r="F60" s="62">
        <f t="shared" si="14"/>
        <v>89</v>
      </c>
      <c r="G60" s="63">
        <f t="shared" si="14"/>
        <v>94</v>
      </c>
      <c r="H60" s="64">
        <f t="shared" si="2"/>
        <v>1422</v>
      </c>
      <c r="I60" s="189">
        <f t="shared" si="8"/>
        <v>58.589959691591019</v>
      </c>
      <c r="J60" s="196"/>
      <c r="K60" s="73"/>
      <c r="L60" s="73"/>
      <c r="M60" s="73"/>
    </row>
    <row r="61" spans="1:13" s="38" customFormat="1" ht="17.100000000000001" customHeight="1" x14ac:dyDescent="0.25">
      <c r="A61" s="24" t="s">
        <v>1</v>
      </c>
      <c r="B61" s="138">
        <v>64</v>
      </c>
      <c r="C61" s="139">
        <v>31</v>
      </c>
      <c r="D61" s="140">
        <v>82</v>
      </c>
      <c r="E61" s="141">
        <v>95</v>
      </c>
      <c r="F61" s="140">
        <v>36</v>
      </c>
      <c r="G61" s="142">
        <v>54</v>
      </c>
      <c r="H61" s="105">
        <f t="shared" si="2"/>
        <v>362</v>
      </c>
      <c r="I61" s="179">
        <f t="shared" si="8"/>
        <v>14.915306194343144</v>
      </c>
      <c r="J61" s="196"/>
      <c r="K61" s="155"/>
      <c r="L61" s="155"/>
      <c r="M61" s="155"/>
    </row>
    <row r="62" spans="1:13" s="38" customFormat="1" ht="17.100000000000001" customHeight="1" x14ac:dyDescent="0.25">
      <c r="A62" s="24" t="s">
        <v>23</v>
      </c>
      <c r="B62" s="101">
        <v>108</v>
      </c>
      <c r="C62" s="102">
        <v>137</v>
      </c>
      <c r="D62" s="103">
        <v>297</v>
      </c>
      <c r="E62" s="102">
        <v>208</v>
      </c>
      <c r="F62" s="103">
        <v>40</v>
      </c>
      <c r="G62" s="104">
        <v>30</v>
      </c>
      <c r="H62" s="105">
        <f t="shared" si="2"/>
        <v>820</v>
      </c>
      <c r="I62" s="179">
        <f t="shared" si="8"/>
        <v>33.786052705418172</v>
      </c>
      <c r="J62" s="193"/>
      <c r="K62" s="155"/>
      <c r="L62" s="155"/>
      <c r="M62" s="155"/>
    </row>
    <row r="63" spans="1:13" ht="17.100000000000001" customHeight="1" x14ac:dyDescent="0.25">
      <c r="A63" s="24" t="s">
        <v>24</v>
      </c>
      <c r="B63" s="101">
        <v>0</v>
      </c>
      <c r="C63" s="102">
        <v>0</v>
      </c>
      <c r="D63" s="103">
        <v>0</v>
      </c>
      <c r="E63" s="102">
        <v>0</v>
      </c>
      <c r="F63" s="103">
        <v>1</v>
      </c>
      <c r="G63" s="104">
        <v>0</v>
      </c>
      <c r="H63" s="105">
        <f>SUM(B63:G63)</f>
        <v>1</v>
      </c>
      <c r="I63" s="180">
        <f t="shared" si="8"/>
        <v>4.1202503299290448E-2</v>
      </c>
      <c r="J63" s="197"/>
      <c r="K63" s="155"/>
      <c r="L63" s="155"/>
      <c r="M63" s="155"/>
    </row>
    <row r="64" spans="1:13" s="46" customFormat="1" ht="17.100000000000001" customHeight="1" x14ac:dyDescent="0.25">
      <c r="A64" s="81" t="s">
        <v>2</v>
      </c>
      <c r="B64" s="138">
        <v>6</v>
      </c>
      <c r="C64" s="141">
        <v>26</v>
      </c>
      <c r="D64" s="140">
        <v>96</v>
      </c>
      <c r="E64" s="141">
        <v>89</v>
      </c>
      <c r="F64" s="140">
        <v>12</v>
      </c>
      <c r="G64" s="142">
        <v>10</v>
      </c>
      <c r="H64" s="105">
        <f t="shared" si="2"/>
        <v>239</v>
      </c>
      <c r="I64" s="179">
        <f t="shared" si="8"/>
        <v>9.8473982885304174</v>
      </c>
      <c r="J64" s="198"/>
      <c r="K64" s="73"/>
      <c r="L64" s="73"/>
      <c r="M64" s="73"/>
    </row>
    <row r="65" spans="1:13" s="46" customFormat="1" ht="17.100000000000001" customHeight="1" x14ac:dyDescent="0.25">
      <c r="A65" s="80" t="s">
        <v>53</v>
      </c>
      <c r="B65" s="60">
        <f t="shared" ref="B65:G65" si="15">SUM(B66:B69)</f>
        <v>31</v>
      </c>
      <c r="C65" s="61">
        <f t="shared" si="15"/>
        <v>10</v>
      </c>
      <c r="D65" s="62">
        <f t="shared" si="15"/>
        <v>26</v>
      </c>
      <c r="E65" s="61">
        <f t="shared" si="15"/>
        <v>27</v>
      </c>
      <c r="F65" s="62">
        <f t="shared" si="15"/>
        <v>5</v>
      </c>
      <c r="G65" s="63">
        <f t="shared" si="15"/>
        <v>4</v>
      </c>
      <c r="H65" s="64">
        <f t="shared" si="2"/>
        <v>103</v>
      </c>
      <c r="I65" s="189">
        <f t="shared" si="8"/>
        <v>4.2438578398269167</v>
      </c>
      <c r="J65" s="193"/>
      <c r="K65" s="156"/>
      <c r="L65" s="156"/>
      <c r="M65" s="156"/>
    </row>
    <row r="66" spans="1:13" s="46" customFormat="1" ht="17.100000000000001" customHeight="1" x14ac:dyDescent="0.25">
      <c r="A66" s="24" t="s">
        <v>1</v>
      </c>
      <c r="B66" s="138">
        <v>22</v>
      </c>
      <c r="C66" s="141">
        <v>2</v>
      </c>
      <c r="D66" s="140">
        <v>8</v>
      </c>
      <c r="E66" s="141">
        <v>13</v>
      </c>
      <c r="F66" s="140">
        <v>3</v>
      </c>
      <c r="G66" s="142">
        <v>2</v>
      </c>
      <c r="H66" s="105">
        <f t="shared" si="2"/>
        <v>50</v>
      </c>
      <c r="I66" s="179">
        <f t="shared" si="8"/>
        <v>2.0601251649645227</v>
      </c>
      <c r="J66" s="193"/>
      <c r="K66" s="156"/>
      <c r="L66" s="156"/>
      <c r="M66" s="156"/>
    </row>
    <row r="67" spans="1:13" s="38" customFormat="1" ht="17.100000000000001" customHeight="1" x14ac:dyDescent="0.25">
      <c r="A67" s="24" t="s">
        <v>23</v>
      </c>
      <c r="B67" s="101">
        <v>6</v>
      </c>
      <c r="C67" s="102">
        <v>7</v>
      </c>
      <c r="D67" s="103">
        <v>13</v>
      </c>
      <c r="E67" s="102">
        <v>9</v>
      </c>
      <c r="F67" s="103">
        <v>1</v>
      </c>
      <c r="G67" s="104">
        <v>1</v>
      </c>
      <c r="H67" s="129">
        <f t="shared" si="2"/>
        <v>37</v>
      </c>
      <c r="I67" s="190">
        <f t="shared" si="8"/>
        <v>1.5244926220737467</v>
      </c>
      <c r="J67" s="193"/>
      <c r="K67" s="156"/>
      <c r="L67" s="156"/>
      <c r="M67" s="156"/>
    </row>
    <row r="68" spans="1:13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90">
        <f t="shared" ref="I68:I80" si="16">H68/B$81 * 100000</f>
        <v>0</v>
      </c>
      <c r="J68" s="193"/>
      <c r="K68" s="156"/>
      <c r="L68" s="156"/>
      <c r="M68" s="156"/>
    </row>
    <row r="69" spans="1:13" ht="17.100000000000001" customHeight="1" x14ac:dyDescent="0.25">
      <c r="A69" s="81" t="s">
        <v>2</v>
      </c>
      <c r="B69" s="101">
        <v>3</v>
      </c>
      <c r="C69" s="102">
        <v>1</v>
      </c>
      <c r="D69" s="103">
        <v>5</v>
      </c>
      <c r="E69" s="102">
        <v>5</v>
      </c>
      <c r="F69" s="103">
        <v>1</v>
      </c>
      <c r="G69" s="104">
        <v>1</v>
      </c>
      <c r="H69" s="105">
        <f>SUM(B69:G69)</f>
        <v>16</v>
      </c>
      <c r="I69" s="180">
        <f t="shared" si="16"/>
        <v>0.65924005278864717</v>
      </c>
      <c r="J69" s="206"/>
      <c r="K69" s="157"/>
      <c r="L69" s="157"/>
      <c r="M69" s="157"/>
    </row>
    <row r="70" spans="1:13" ht="17.100000000000001" customHeight="1" x14ac:dyDescent="0.25">
      <c r="A70" s="41" t="s">
        <v>51</v>
      </c>
      <c r="B70" s="42">
        <f t="shared" ref="B70:G70" si="17">SUM(B71:B75)</f>
        <v>139</v>
      </c>
      <c r="C70" s="43">
        <f t="shared" si="17"/>
        <v>97</v>
      </c>
      <c r="D70" s="39">
        <f t="shared" si="17"/>
        <v>236</v>
      </c>
      <c r="E70" s="43">
        <f t="shared" si="17"/>
        <v>158</v>
      </c>
      <c r="F70" s="39">
        <f t="shared" si="17"/>
        <v>32</v>
      </c>
      <c r="G70" s="44">
        <f t="shared" si="17"/>
        <v>43</v>
      </c>
      <c r="H70" s="45">
        <f t="shared" ref="H70:H80" si="18">SUM(B70:G70)</f>
        <v>705</v>
      </c>
      <c r="I70" s="178">
        <f t="shared" si="16"/>
        <v>29.047764825999767</v>
      </c>
      <c r="J70" s="207"/>
      <c r="K70" s="19"/>
      <c r="L70" s="19"/>
      <c r="M70" s="19"/>
    </row>
    <row r="71" spans="1:13" s="46" customFormat="1" ht="17.100000000000001" customHeight="1" x14ac:dyDescent="0.25">
      <c r="A71" s="24" t="s">
        <v>1</v>
      </c>
      <c r="B71" s="138">
        <v>101</v>
      </c>
      <c r="C71" s="141">
        <v>46</v>
      </c>
      <c r="D71" s="140">
        <v>113</v>
      </c>
      <c r="E71" s="141">
        <v>78</v>
      </c>
      <c r="F71" s="140">
        <v>18</v>
      </c>
      <c r="G71" s="142">
        <v>40</v>
      </c>
      <c r="H71" s="105">
        <f t="shared" si="18"/>
        <v>396</v>
      </c>
      <c r="I71" s="179">
        <f t="shared" si="16"/>
        <v>16.316191306519016</v>
      </c>
      <c r="J71" s="193"/>
      <c r="K71" s="242"/>
      <c r="L71" s="242"/>
      <c r="M71" s="242"/>
    </row>
    <row r="72" spans="1:13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J72" s="193"/>
      <c r="K72" s="9"/>
      <c r="L72" s="9"/>
      <c r="M72" s="9"/>
    </row>
    <row r="73" spans="1:13" s="38" customFormat="1" ht="17.100000000000001" customHeight="1" x14ac:dyDescent="0.25">
      <c r="A73" s="24" t="s">
        <v>24</v>
      </c>
      <c r="B73" s="138">
        <v>38</v>
      </c>
      <c r="C73" s="141">
        <v>51</v>
      </c>
      <c r="D73" s="140">
        <v>119</v>
      </c>
      <c r="E73" s="141">
        <v>79</v>
      </c>
      <c r="F73" s="140">
        <v>14</v>
      </c>
      <c r="G73" s="142">
        <v>3</v>
      </c>
      <c r="H73" s="129">
        <f>SUM(B73:G73)</f>
        <v>304</v>
      </c>
      <c r="I73" s="190">
        <f t="shared" si="16"/>
        <v>12.525561002984297</v>
      </c>
      <c r="J73" s="206"/>
      <c r="K73" s="9"/>
      <c r="L73" s="9"/>
      <c r="M73" s="9"/>
    </row>
    <row r="74" spans="1:13" s="38" customFormat="1" ht="17.100000000000001" customHeight="1" x14ac:dyDescent="0.25">
      <c r="A74" s="24" t="s">
        <v>38</v>
      </c>
      <c r="B74" s="101">
        <v>0</v>
      </c>
      <c r="C74" s="102">
        <v>0</v>
      </c>
      <c r="D74" s="103">
        <v>4</v>
      </c>
      <c r="E74" s="102">
        <v>1</v>
      </c>
      <c r="F74" s="103">
        <v>0</v>
      </c>
      <c r="G74" s="104">
        <v>0</v>
      </c>
      <c r="H74" s="105">
        <f>SUM(B74:G74)</f>
        <v>5</v>
      </c>
      <c r="I74" s="180">
        <f t="shared" si="16"/>
        <v>0.20601251649645225</v>
      </c>
      <c r="J74" s="196"/>
      <c r="K74" s="242"/>
      <c r="L74" s="242"/>
      <c r="M74" s="242"/>
    </row>
    <row r="75" spans="1:13" s="46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7"/>
      <c r="K75" s="242"/>
      <c r="L75" s="242"/>
      <c r="M75" s="242"/>
    </row>
    <row r="76" spans="1:13" s="38" customFormat="1" ht="17.100000000000001" customHeight="1" x14ac:dyDescent="0.25">
      <c r="A76" s="41" t="s">
        <v>52</v>
      </c>
      <c r="B76" s="42">
        <f t="shared" ref="B76:G76" si="19">SUM(B77:B80)</f>
        <v>11</v>
      </c>
      <c r="C76" s="43">
        <f t="shared" si="19"/>
        <v>1</v>
      </c>
      <c r="D76" s="39">
        <f t="shared" si="19"/>
        <v>2</v>
      </c>
      <c r="E76" s="43">
        <f t="shared" si="19"/>
        <v>6</v>
      </c>
      <c r="F76" s="39">
        <f t="shared" si="19"/>
        <v>5</v>
      </c>
      <c r="G76" s="44">
        <f t="shared" si="19"/>
        <v>9</v>
      </c>
      <c r="H76" s="45">
        <f t="shared" si="18"/>
        <v>34</v>
      </c>
      <c r="I76" s="178">
        <f t="shared" si="16"/>
        <v>1.4008851121758754</v>
      </c>
      <c r="J76" s="193"/>
      <c r="K76" s="94"/>
      <c r="L76" s="94"/>
      <c r="M76" s="73"/>
    </row>
    <row r="77" spans="1:13" s="38" customFormat="1" ht="17.100000000000001" customHeight="1" x14ac:dyDescent="0.25">
      <c r="A77" s="24" t="s">
        <v>17</v>
      </c>
      <c r="B77" s="101">
        <v>10</v>
      </c>
      <c r="C77" s="102">
        <v>1</v>
      </c>
      <c r="D77" s="103">
        <v>1</v>
      </c>
      <c r="E77" s="102">
        <v>6</v>
      </c>
      <c r="F77" s="103">
        <v>5</v>
      </c>
      <c r="G77" s="104">
        <v>8</v>
      </c>
      <c r="H77" s="105">
        <f t="shared" si="18"/>
        <v>31</v>
      </c>
      <c r="I77" s="179">
        <f t="shared" si="16"/>
        <v>1.2772776022780039</v>
      </c>
      <c r="J77" s="196"/>
      <c r="K77" s="161"/>
      <c r="L77" s="161"/>
      <c r="M77" s="161"/>
    </row>
    <row r="78" spans="1:13" s="38" customFormat="1" ht="17.100000000000001" customHeight="1" x14ac:dyDescent="0.25">
      <c r="A78" s="40" t="s">
        <v>18</v>
      </c>
      <c r="B78" s="138">
        <v>1</v>
      </c>
      <c r="C78" s="141">
        <v>0</v>
      </c>
      <c r="D78" s="140">
        <v>1</v>
      </c>
      <c r="E78" s="141">
        <v>0</v>
      </c>
      <c r="F78" s="140">
        <v>0</v>
      </c>
      <c r="G78" s="142">
        <v>1</v>
      </c>
      <c r="H78" s="105">
        <f t="shared" si="18"/>
        <v>3</v>
      </c>
      <c r="I78" s="180">
        <f t="shared" si="16"/>
        <v>0.12360750989787135</v>
      </c>
      <c r="J78" s="196"/>
      <c r="K78" s="94"/>
      <c r="L78" s="94"/>
      <c r="M78" s="94"/>
    </row>
    <row r="79" spans="1:13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0</v>
      </c>
      <c r="E79" s="102">
        <v>0</v>
      </c>
      <c r="F79" s="103">
        <v>0</v>
      </c>
      <c r="G79" s="104">
        <v>0</v>
      </c>
      <c r="H79" s="105">
        <f t="shared" si="18"/>
        <v>0</v>
      </c>
      <c r="I79" s="179">
        <f t="shared" si="16"/>
        <v>0</v>
      </c>
      <c r="J79" s="196"/>
      <c r="K79" s="94"/>
      <c r="L79" s="94"/>
      <c r="M79" s="94"/>
    </row>
    <row r="80" spans="1:13" s="38" customFormat="1" ht="16.5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79">
        <f t="shared" si="16"/>
        <v>0</v>
      </c>
      <c r="J80" s="194"/>
      <c r="K80" s="94"/>
      <c r="L80" s="94"/>
      <c r="M80" s="94"/>
    </row>
    <row r="81" spans="1:13" s="38" customFormat="1" ht="27.95" customHeight="1" x14ac:dyDescent="0.2">
      <c r="A81" s="82" t="s">
        <v>81</v>
      </c>
      <c r="B81" s="356">
        <v>2427037</v>
      </c>
      <c r="C81" s="362"/>
      <c r="D81" s="79"/>
      <c r="E81" s="79"/>
      <c r="F81" s="79"/>
      <c r="G81" s="79"/>
      <c r="H81" s="79"/>
      <c r="I81" s="79"/>
      <c r="J81" s="1"/>
      <c r="K81" s="96"/>
      <c r="L81" s="96"/>
      <c r="M81" s="96"/>
    </row>
    <row r="82" spans="1:13" s="38" customFormat="1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  <c r="J82" s="1"/>
      <c r="K82" s="95"/>
      <c r="L82" s="94"/>
      <c r="M82" s="94"/>
    </row>
    <row r="83" spans="1:13" s="38" customFormat="1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  <c r="J83" s="1"/>
      <c r="K83" s="95"/>
      <c r="L83" s="94"/>
      <c r="M83" s="94"/>
    </row>
    <row r="84" spans="1:13" s="38" customFormat="1" ht="16.5" customHeight="1" x14ac:dyDescent="0.25">
      <c r="A84" s="357" t="s">
        <v>74</v>
      </c>
      <c r="B84" s="358"/>
      <c r="C84" s="358"/>
      <c r="D84" s="358"/>
      <c r="E84" s="358"/>
      <c r="F84" s="358"/>
      <c r="G84" s="358"/>
      <c r="H84" s="358"/>
      <c r="I84" s="358"/>
      <c r="J84" s="1"/>
      <c r="K84" s="37"/>
      <c r="L84" s="1"/>
      <c r="M84" s="1"/>
    </row>
    <row r="85" spans="1:13" s="38" customFormat="1" ht="27.95" customHeight="1" x14ac:dyDescent="0.25">
      <c r="A85" s="87" t="s">
        <v>82</v>
      </c>
      <c r="B85" s="83"/>
      <c r="C85" s="84"/>
      <c r="D85" s="85"/>
      <c r="E85" s="83"/>
      <c r="F85" s="84"/>
      <c r="G85" s="86"/>
      <c r="H85" s="82"/>
      <c r="I85" s="82"/>
      <c r="J85" s="1"/>
      <c r="K85" s="37"/>
      <c r="L85" s="1"/>
      <c r="M85" s="1"/>
    </row>
    <row r="86" spans="1:13" s="38" customFormat="1" ht="15.75" x14ac:dyDescent="0.25">
      <c r="A86" s="1"/>
      <c r="B86" s="11"/>
      <c r="C86" s="2"/>
      <c r="D86" s="29"/>
      <c r="E86" s="11"/>
      <c r="F86" s="2"/>
      <c r="G86" s="1"/>
      <c r="H86" s="1"/>
      <c r="I86" s="1"/>
      <c r="J86" s="1"/>
      <c r="K86" s="37"/>
      <c r="L86" s="1"/>
      <c r="M86" s="1"/>
    </row>
    <row r="87" spans="1:13" s="38" customFormat="1" x14ac:dyDescent="0.2">
      <c r="A87" s="1"/>
      <c r="B87" s="75"/>
      <c r="C87" s="74"/>
      <c r="D87" s="74"/>
      <c r="E87" s="75"/>
      <c r="F87" s="75"/>
      <c r="G87" s="74"/>
      <c r="H87" s="74"/>
      <c r="I87" s="1"/>
      <c r="J87" s="1"/>
      <c r="K87" s="1"/>
      <c r="L87" s="1"/>
      <c r="M87" s="1"/>
    </row>
    <row r="88" spans="1:13" s="38" customFormat="1" ht="15" customHeight="1" x14ac:dyDescent="0.2">
      <c r="A88" s="1"/>
      <c r="B88" s="75"/>
      <c r="C88" s="74"/>
      <c r="D88" s="74"/>
      <c r="E88" s="75"/>
      <c r="F88" s="74"/>
      <c r="G88" s="74"/>
      <c r="H88" s="74"/>
      <c r="I88" s="1"/>
      <c r="J88" s="1"/>
      <c r="K88" s="1"/>
      <c r="L88" s="1"/>
      <c r="M88" s="1"/>
    </row>
    <row r="89" spans="1:13" s="38" customFormat="1" x14ac:dyDescent="0.2">
      <c r="A89" s="1"/>
      <c r="B89" s="74"/>
      <c r="C89" s="74"/>
      <c r="D89" s="74"/>
      <c r="E89" s="75"/>
      <c r="F89" s="74"/>
      <c r="G89" s="74"/>
      <c r="H89" s="74"/>
      <c r="I89" s="1"/>
      <c r="J89" s="26"/>
      <c r="K89" s="1"/>
      <c r="L89" s="1"/>
      <c r="M89" s="1"/>
    </row>
    <row r="90" spans="1:13" x14ac:dyDescent="0.2">
      <c r="B90" s="75"/>
      <c r="C90" s="74"/>
      <c r="D90" s="74"/>
      <c r="E90" s="75"/>
      <c r="F90" s="74"/>
      <c r="G90" s="74"/>
      <c r="H90" s="74"/>
      <c r="J90" s="9"/>
    </row>
    <row r="91" spans="1:13" s="46" customFormat="1" ht="21" customHeight="1" x14ac:dyDescent="0.25">
      <c r="A91" s="1"/>
      <c r="B91" s="75"/>
      <c r="C91" s="74"/>
      <c r="D91" s="78"/>
      <c r="E91" s="75"/>
      <c r="F91" s="74"/>
      <c r="G91" s="78"/>
      <c r="H91" s="74"/>
      <c r="I91" s="1"/>
      <c r="J91" s="9"/>
      <c r="K91" s="1"/>
      <c r="L91" s="1"/>
      <c r="M91" s="1"/>
    </row>
    <row r="92" spans="1:13" s="38" customFormat="1" x14ac:dyDescent="0.2">
      <c r="A92" s="1"/>
      <c r="B92" s="75"/>
      <c r="C92" s="74"/>
      <c r="D92" s="78"/>
      <c r="E92" s="75"/>
      <c r="F92" s="74"/>
      <c r="G92" s="78"/>
      <c r="H92" s="74"/>
      <c r="I92" s="1"/>
      <c r="J92" s="9"/>
      <c r="K92" s="1"/>
      <c r="L92" s="1"/>
      <c r="M92" s="1"/>
    </row>
    <row r="93" spans="1:13" s="38" customFormat="1" x14ac:dyDescent="0.2">
      <c r="A93" s="1"/>
      <c r="B93" s="75"/>
      <c r="C93" s="74"/>
      <c r="D93" s="78"/>
      <c r="E93" s="75"/>
      <c r="F93" s="74"/>
      <c r="G93" s="78"/>
      <c r="H93" s="74"/>
      <c r="I93" s="1"/>
      <c r="J93" s="9"/>
      <c r="K93" s="1"/>
      <c r="L93" s="1"/>
      <c r="M93" s="1"/>
    </row>
    <row r="94" spans="1:13" s="38" customFormat="1" ht="15" customHeight="1" x14ac:dyDescent="0.2">
      <c r="A94" s="1"/>
      <c r="B94" s="77"/>
      <c r="C94" s="19"/>
      <c r="D94" s="76"/>
      <c r="E94" s="77"/>
      <c r="F94" s="19"/>
      <c r="G94" s="19"/>
      <c r="H94" s="19"/>
      <c r="I94" s="1"/>
      <c r="J94" s="1"/>
      <c r="K94" s="1"/>
      <c r="L94" s="1"/>
      <c r="M94" s="1"/>
    </row>
    <row r="95" spans="1:13" x14ac:dyDescent="0.2">
      <c r="B95" s="11"/>
      <c r="C95" s="12"/>
      <c r="D95" s="30"/>
      <c r="E95" s="11"/>
      <c r="F95" s="12"/>
      <c r="G95" s="13"/>
    </row>
    <row r="96" spans="1:13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  <c r="J96" s="1"/>
      <c r="K96" s="1"/>
      <c r="L96" s="1"/>
      <c r="M96" s="1"/>
    </row>
    <row r="97" spans="1:13" s="38" customFormat="1" x14ac:dyDescent="0.2">
      <c r="A97" s="1"/>
      <c r="B97" s="11"/>
      <c r="C97" s="12"/>
      <c r="D97" s="30"/>
      <c r="E97" s="11"/>
      <c r="F97" s="12"/>
      <c r="G97" s="13"/>
      <c r="H97" s="1"/>
      <c r="I97" s="1"/>
      <c r="J97" s="1"/>
      <c r="K97" s="1"/>
      <c r="L97" s="1"/>
      <c r="M97" s="1"/>
    </row>
    <row r="98" spans="1:13" s="38" customFormat="1" x14ac:dyDescent="0.2">
      <c r="A98" s="1"/>
      <c r="B98" s="11"/>
      <c r="C98" s="12"/>
      <c r="D98" s="30"/>
      <c r="E98" s="11"/>
      <c r="F98" s="12"/>
      <c r="G98" s="13"/>
      <c r="H98" s="1"/>
      <c r="I98" s="1"/>
      <c r="J98" s="1"/>
      <c r="K98" s="1"/>
      <c r="L98" s="1"/>
      <c r="M98" s="1"/>
    </row>
    <row r="99" spans="1:13" s="38" customFormat="1" x14ac:dyDescent="0.2">
      <c r="A99" s="1"/>
      <c r="B99" s="11"/>
      <c r="C99" s="12"/>
      <c r="D99" s="30"/>
      <c r="E99" s="11"/>
      <c r="F99" s="12"/>
      <c r="G99" s="13"/>
      <c r="H99" s="1"/>
      <c r="I99" s="1"/>
      <c r="J99" s="1"/>
      <c r="K99" s="1"/>
      <c r="L99" s="1"/>
      <c r="M99" s="1"/>
    </row>
    <row r="100" spans="1:13" s="38" customFormat="1" x14ac:dyDescent="0.2">
      <c r="A100" s="1"/>
      <c r="B100" s="11"/>
      <c r="C100" s="1"/>
      <c r="D100" s="29"/>
      <c r="E100" s="11"/>
      <c r="F100" s="1"/>
      <c r="G100" s="1"/>
      <c r="H100" s="1"/>
      <c r="I100" s="1"/>
      <c r="J100" s="1"/>
      <c r="K100" s="1"/>
      <c r="L100" s="1"/>
      <c r="M100" s="1"/>
    </row>
    <row r="101" spans="1:13" s="38" customFormat="1" x14ac:dyDescent="0.2">
      <c r="A101" s="1"/>
      <c r="B101" s="11"/>
      <c r="C101" s="12"/>
      <c r="D101" s="30"/>
      <c r="E101" s="11"/>
      <c r="F101" s="12"/>
      <c r="G101" s="13"/>
      <c r="H101" s="1"/>
      <c r="I101" s="1"/>
      <c r="J101" s="1"/>
      <c r="K101" s="1"/>
      <c r="L101" s="1"/>
      <c r="M101" s="1"/>
    </row>
    <row r="102" spans="1:13" s="46" customFormat="1" ht="21" customHeight="1" x14ac:dyDescent="0.25">
      <c r="A102" s="1"/>
      <c r="B102" s="11"/>
      <c r="C102" s="12"/>
      <c r="D102" s="30"/>
      <c r="E102" s="11"/>
      <c r="F102" s="12"/>
      <c r="G102" s="13"/>
      <c r="H102" s="1"/>
      <c r="I102" s="1"/>
      <c r="J102" s="1"/>
      <c r="K102" s="1"/>
      <c r="L102" s="1"/>
      <c r="M102" s="1"/>
    </row>
    <row r="103" spans="1:13" s="46" customFormat="1" ht="21" customHeight="1" x14ac:dyDescent="0.25">
      <c r="A103" s="1"/>
      <c r="B103" s="11"/>
      <c r="C103" s="12"/>
      <c r="D103" s="30"/>
      <c r="E103" s="11"/>
      <c r="F103" s="12"/>
      <c r="G103" s="13"/>
      <c r="H103" s="1"/>
      <c r="I103" s="1"/>
      <c r="J103" s="1"/>
      <c r="K103" s="1"/>
      <c r="L103" s="1"/>
      <c r="M103" s="1"/>
    </row>
    <row r="104" spans="1:13" s="46" customFormat="1" ht="21" customHeight="1" x14ac:dyDescent="0.25">
      <c r="A104" s="1"/>
      <c r="B104" s="11"/>
      <c r="C104" s="12"/>
      <c r="D104" s="30"/>
      <c r="E104" s="11"/>
      <c r="F104" s="12"/>
      <c r="G104" s="13"/>
      <c r="H104" s="1"/>
      <c r="I104" s="1"/>
      <c r="J104" s="1"/>
      <c r="K104" s="1"/>
      <c r="L104" s="1"/>
      <c r="M104" s="1"/>
    </row>
    <row r="105" spans="1:13" s="46" customFormat="1" ht="21" customHeight="1" x14ac:dyDescent="0.25">
      <c r="A105" s="1"/>
      <c r="B105" s="11"/>
      <c r="C105" s="12"/>
      <c r="D105" s="30"/>
      <c r="E105" s="11"/>
      <c r="F105" s="12"/>
      <c r="G105" s="13"/>
      <c r="H105" s="1"/>
      <c r="I105" s="1"/>
      <c r="J105" s="1"/>
      <c r="K105" s="1"/>
      <c r="L105" s="1"/>
      <c r="M105" s="1"/>
    </row>
    <row r="106" spans="1:13" s="46" customFormat="1" ht="21" customHeight="1" x14ac:dyDescent="0.25">
      <c r="A106" s="1"/>
      <c r="B106" s="11"/>
      <c r="C106" s="12"/>
      <c r="D106" s="29"/>
      <c r="E106" s="11"/>
      <c r="F106" s="12"/>
      <c r="G106" s="1"/>
      <c r="H106" s="1"/>
      <c r="I106" s="1"/>
      <c r="J106" s="1"/>
      <c r="K106" s="1"/>
      <c r="L106" s="1"/>
      <c r="M106" s="1"/>
    </row>
    <row r="107" spans="1:13" s="46" customFormat="1" ht="21" customHeight="1" x14ac:dyDescent="0.25">
      <c r="A107" s="1"/>
      <c r="B107" s="3"/>
      <c r="C107" s="12"/>
      <c r="D107" s="29"/>
      <c r="E107" s="3"/>
      <c r="F107" s="12"/>
      <c r="G107" s="1"/>
      <c r="H107" s="1"/>
      <c r="I107" s="1"/>
      <c r="J107" s="1"/>
      <c r="K107" s="1"/>
      <c r="L107" s="1"/>
      <c r="M107" s="1"/>
    </row>
    <row r="108" spans="1:13" s="46" customFormat="1" ht="21" customHeight="1" x14ac:dyDescent="0.25">
      <c r="A108" s="1"/>
      <c r="B108" s="3"/>
      <c r="C108" s="12"/>
      <c r="D108" s="29"/>
      <c r="E108" s="3"/>
      <c r="F108" s="12"/>
      <c r="G108" s="1"/>
      <c r="H108" s="1"/>
      <c r="I108" s="1"/>
      <c r="J108" s="1"/>
      <c r="K108" s="1"/>
      <c r="L108" s="1"/>
      <c r="M108" s="1"/>
    </row>
    <row r="109" spans="1:13" ht="33.75" customHeight="1" x14ac:dyDescent="0.2">
      <c r="B109" s="3"/>
      <c r="E109" s="3"/>
    </row>
    <row r="110" spans="1:13" ht="22.5" customHeight="1" x14ac:dyDescent="0.2">
      <c r="B110" s="3"/>
      <c r="E110" s="3"/>
    </row>
    <row r="111" spans="1:13" ht="27.75" customHeight="1" x14ac:dyDescent="0.2">
      <c r="B111" s="14"/>
      <c r="C111" s="5"/>
      <c r="D111" s="31"/>
      <c r="E111" s="14"/>
      <c r="F111" s="5"/>
      <c r="G111" s="5"/>
    </row>
    <row r="112" spans="1:13" ht="16.5" customHeight="1" x14ac:dyDescent="0.2">
      <c r="B112" s="3"/>
      <c r="D112" s="31"/>
      <c r="E112" s="3"/>
      <c r="G112" s="5"/>
    </row>
    <row r="113" spans="1:10" ht="24" customHeight="1" x14ac:dyDescent="0.2">
      <c r="B113" s="3"/>
      <c r="D113" s="31"/>
      <c r="E113" s="3"/>
      <c r="G113" s="5"/>
    </row>
    <row r="114" spans="1:10" ht="15.75" x14ac:dyDescent="0.25">
      <c r="A114" s="15"/>
      <c r="B114" s="3"/>
      <c r="E114" s="3"/>
    </row>
    <row r="115" spans="1:10" ht="15.75" x14ac:dyDescent="0.25">
      <c r="A115" s="15"/>
      <c r="B115" s="3"/>
      <c r="E115" s="3"/>
      <c r="H115" s="3"/>
    </row>
    <row r="116" spans="1:10" ht="15.75" x14ac:dyDescent="0.25">
      <c r="A116" s="15"/>
      <c r="B116" s="3"/>
      <c r="C116" s="12"/>
      <c r="D116" s="30"/>
      <c r="E116" s="3"/>
      <c r="F116" s="12"/>
      <c r="G116" s="13"/>
      <c r="I116" s="13"/>
      <c r="J116" s="7"/>
    </row>
    <row r="117" spans="1:10" x14ac:dyDescent="0.2">
      <c r="B117" s="3"/>
      <c r="C117" s="12"/>
      <c r="D117" s="30"/>
      <c r="E117" s="3"/>
      <c r="F117" s="12"/>
      <c r="G117" s="13"/>
    </row>
    <row r="118" spans="1:10" x14ac:dyDescent="0.2">
      <c r="B118" s="3"/>
      <c r="C118" s="12"/>
      <c r="D118" s="30"/>
      <c r="E118" s="3"/>
      <c r="F118" s="12"/>
      <c r="G118" s="13"/>
    </row>
    <row r="119" spans="1:10" x14ac:dyDescent="0.2">
      <c r="B119" s="3"/>
      <c r="C119" s="12"/>
      <c r="D119" s="30"/>
      <c r="E119" s="3"/>
      <c r="F119" s="12"/>
      <c r="G119" s="13"/>
    </row>
    <row r="120" spans="1:10" x14ac:dyDescent="0.2">
      <c r="B120" s="3"/>
      <c r="C120" s="12"/>
      <c r="D120" s="30"/>
      <c r="E120" s="3"/>
      <c r="F120" s="12"/>
      <c r="G120" s="13"/>
    </row>
    <row r="121" spans="1:10" ht="15.75" x14ac:dyDescent="0.25">
      <c r="A121" s="6"/>
      <c r="B121" s="3"/>
      <c r="C121" s="12"/>
      <c r="D121" s="30"/>
      <c r="E121" s="3"/>
      <c r="F121" s="12"/>
      <c r="G121" s="13"/>
    </row>
    <row r="122" spans="1:10" x14ac:dyDescent="0.2">
      <c r="B122" s="3"/>
      <c r="E122" s="3"/>
    </row>
    <row r="123" spans="1:10" ht="15.75" x14ac:dyDescent="0.25">
      <c r="A123" s="6"/>
      <c r="B123" s="3"/>
      <c r="E123" s="3"/>
    </row>
    <row r="124" spans="1:10" ht="15.75" x14ac:dyDescent="0.2">
      <c r="A124" s="4"/>
      <c r="B124" s="3"/>
      <c r="E124" s="3"/>
    </row>
    <row r="125" spans="1:10" x14ac:dyDescent="0.2">
      <c r="B125" s="3"/>
      <c r="E125" s="3"/>
    </row>
    <row r="126" spans="1:10" ht="15.75" x14ac:dyDescent="0.25">
      <c r="A126" s="6"/>
      <c r="B126" s="3"/>
      <c r="E126" s="3"/>
    </row>
    <row r="127" spans="1:10" x14ac:dyDescent="0.2"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B81:C81"/>
    <mergeCell ref="A83:I83"/>
    <mergeCell ref="A84:I84"/>
    <mergeCell ref="A2:A3"/>
    <mergeCell ref="B2:G2"/>
  </mergeCells>
  <phoneticPr fontId="17" type="noConversion"/>
  <pageMargins left="0.78" right="0.6" top="0.79" bottom="0.99" header="0.75" footer="0.9"/>
  <pageSetup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45"/>
  <sheetViews>
    <sheetView zoomScale="70" workbookViewId="0"/>
  </sheetViews>
  <sheetFormatPr defaultColWidth="11.5" defaultRowHeight="15" x14ac:dyDescent="0.2"/>
  <cols>
    <col min="1" max="1" width="50.83203125" style="1" customWidth="1"/>
    <col min="2" max="3" width="10.5" style="1" customWidth="1"/>
    <col min="4" max="4" width="10.5" style="29" customWidth="1"/>
    <col min="5" max="7" width="10.5" style="1" customWidth="1"/>
    <col min="8" max="8" width="13.33203125" style="1" customWidth="1"/>
    <col min="9" max="9" width="12.6640625" style="1" customWidth="1"/>
    <col min="10" max="10" width="14" style="19" customWidth="1"/>
    <col min="11" max="13" width="10.33203125" style="214" bestFit="1" customWidth="1"/>
    <col min="14" max="14" width="8.6640625" style="214" bestFit="1" customWidth="1"/>
    <col min="15" max="16" width="11.5" style="214" customWidth="1"/>
    <col min="17" max="16384" width="11.5" style="1"/>
  </cols>
  <sheetData>
    <row r="1" spans="1:16" s="21" customFormat="1" ht="30.75" customHeight="1" x14ac:dyDescent="0.3">
      <c r="A1" s="36" t="s">
        <v>102</v>
      </c>
      <c r="B1" s="22"/>
      <c r="C1" s="23"/>
      <c r="D1" s="28"/>
      <c r="E1" s="22"/>
      <c r="F1" s="23"/>
      <c r="G1" s="23"/>
      <c r="H1" s="23"/>
      <c r="I1" s="23"/>
      <c r="J1" s="208"/>
      <c r="K1" s="97"/>
      <c r="L1" s="97"/>
      <c r="M1" s="97"/>
      <c r="N1" s="97"/>
      <c r="O1" s="97"/>
      <c r="P1" s="97"/>
    </row>
    <row r="2" spans="1:16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211" t="s">
        <v>3</v>
      </c>
      <c r="J2" s="194"/>
      <c r="K2" s="97"/>
      <c r="L2" s="97"/>
      <c r="M2" s="97"/>
      <c r="N2" s="97"/>
      <c r="O2" s="97"/>
      <c r="P2" s="97"/>
    </row>
    <row r="3" spans="1:16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212">
        <v>100000</v>
      </c>
      <c r="J3" s="217"/>
      <c r="K3" s="158"/>
      <c r="L3" s="158"/>
      <c r="M3" s="158"/>
      <c r="N3" s="158"/>
      <c r="O3" s="158"/>
      <c r="P3" s="150"/>
    </row>
    <row r="4" spans="1:16" s="46" customFormat="1" ht="17.100000000000001" customHeight="1" x14ac:dyDescent="0.25">
      <c r="A4" s="41" t="s">
        <v>58</v>
      </c>
      <c r="B4" s="42">
        <f t="shared" ref="B4:G4" si="0">SUM(B5:B8)</f>
        <v>45</v>
      </c>
      <c r="C4" s="43">
        <f t="shared" si="0"/>
        <v>106</v>
      </c>
      <c r="D4" s="39">
        <f t="shared" si="0"/>
        <v>247</v>
      </c>
      <c r="E4" s="43">
        <f t="shared" si="0"/>
        <v>129</v>
      </c>
      <c r="F4" s="39">
        <f t="shared" si="0"/>
        <v>23</v>
      </c>
      <c r="G4" s="44">
        <f t="shared" si="0"/>
        <v>15</v>
      </c>
      <c r="H4" s="45">
        <f>SUM(B4:G4)</f>
        <v>565</v>
      </c>
      <c r="I4" s="173">
        <f t="shared" ref="I4:I35" si="1">H4/B$81 * 100000</f>
        <v>23.524464402072653</v>
      </c>
      <c r="J4" s="218"/>
      <c r="K4" s="73"/>
      <c r="L4" s="73"/>
      <c r="M4" s="73"/>
      <c r="N4" s="73"/>
      <c r="O4" s="73"/>
      <c r="P4" s="150"/>
    </row>
    <row r="5" spans="1:16" ht="17.100000000000001" customHeight="1" x14ac:dyDescent="0.25">
      <c r="A5" s="24" t="s">
        <v>17</v>
      </c>
      <c r="B5" s="101">
        <v>26</v>
      </c>
      <c r="C5" s="102">
        <v>45</v>
      </c>
      <c r="D5" s="103">
        <v>141</v>
      </c>
      <c r="E5" s="102">
        <v>84</v>
      </c>
      <c r="F5" s="103">
        <v>20</v>
      </c>
      <c r="G5" s="104">
        <v>10</v>
      </c>
      <c r="H5" s="105">
        <f t="shared" ref="H5:H67" si="2">SUM(B5:G5)</f>
        <v>326</v>
      </c>
      <c r="I5" s="174">
        <f t="shared" si="1"/>
        <v>13.573407778895016</v>
      </c>
      <c r="J5" s="193"/>
      <c r="K5" s="151"/>
      <c r="L5" s="151"/>
      <c r="M5" s="151"/>
      <c r="N5" s="151"/>
      <c r="O5" s="151"/>
      <c r="P5" s="150"/>
    </row>
    <row r="6" spans="1:16" ht="17.100000000000001" customHeight="1" x14ac:dyDescent="0.25">
      <c r="A6" s="24" t="s">
        <v>18</v>
      </c>
      <c r="B6" s="101">
        <v>2</v>
      </c>
      <c r="C6" s="102">
        <v>2</v>
      </c>
      <c r="D6" s="103">
        <v>24</v>
      </c>
      <c r="E6" s="102">
        <v>12</v>
      </c>
      <c r="F6" s="103">
        <v>3</v>
      </c>
      <c r="G6" s="104">
        <v>4</v>
      </c>
      <c r="H6" s="105">
        <f t="shared" si="2"/>
        <v>47</v>
      </c>
      <c r="I6" s="174">
        <f t="shared" si="1"/>
        <v>1.9569023484909993</v>
      </c>
      <c r="J6" s="194"/>
      <c r="K6" s="97"/>
      <c r="L6" s="97"/>
      <c r="M6" s="97"/>
      <c r="N6" s="97"/>
      <c r="O6" s="97"/>
      <c r="P6" s="97"/>
    </row>
    <row r="7" spans="1:16" ht="17.100000000000001" customHeight="1" x14ac:dyDescent="0.25">
      <c r="A7" s="24" t="s">
        <v>19</v>
      </c>
      <c r="B7" s="101">
        <v>17</v>
      </c>
      <c r="C7" s="102">
        <v>58</v>
      </c>
      <c r="D7" s="103">
        <v>80</v>
      </c>
      <c r="E7" s="102">
        <v>31</v>
      </c>
      <c r="F7" s="103">
        <v>0</v>
      </c>
      <c r="G7" s="104">
        <v>1</v>
      </c>
      <c r="H7" s="105">
        <f t="shared" si="2"/>
        <v>187</v>
      </c>
      <c r="I7" s="174">
        <f t="shared" si="1"/>
        <v>7.7859731737833373</v>
      </c>
      <c r="J7" s="194"/>
      <c r="K7" s="97"/>
      <c r="L7" s="97"/>
      <c r="M7" s="97"/>
      <c r="N7" s="97"/>
      <c r="O7" s="97"/>
      <c r="P7" s="97"/>
    </row>
    <row r="8" spans="1:16" ht="17.100000000000001" customHeight="1" x14ac:dyDescent="0.25">
      <c r="A8" s="40" t="s">
        <v>20</v>
      </c>
      <c r="B8" s="107">
        <v>0</v>
      </c>
      <c r="C8" s="108">
        <v>1</v>
      </c>
      <c r="D8" s="109">
        <v>2</v>
      </c>
      <c r="E8" s="108">
        <v>2</v>
      </c>
      <c r="F8" s="109">
        <v>0</v>
      </c>
      <c r="G8" s="110">
        <v>0</v>
      </c>
      <c r="H8" s="111">
        <f>SUM(B8:G8)</f>
        <v>5</v>
      </c>
      <c r="I8" s="235">
        <f t="shared" si="1"/>
        <v>0.20818110090329781</v>
      </c>
      <c r="J8" s="194"/>
      <c r="K8" s="97"/>
      <c r="L8" s="97"/>
      <c r="M8" s="97"/>
      <c r="N8" s="97"/>
      <c r="O8" s="97"/>
      <c r="P8" s="97"/>
    </row>
    <row r="9" spans="1:16" s="46" customFormat="1" ht="17.100000000000001" customHeight="1" x14ac:dyDescent="0.25">
      <c r="A9" s="41" t="s">
        <v>87</v>
      </c>
      <c r="B9" s="42">
        <f t="shared" ref="B9:G9" si="3">SUM(B10:B14)</f>
        <v>33</v>
      </c>
      <c r="C9" s="43">
        <f t="shared" si="3"/>
        <v>5</v>
      </c>
      <c r="D9" s="39">
        <f t="shared" si="3"/>
        <v>8</v>
      </c>
      <c r="E9" s="43">
        <f t="shared" si="3"/>
        <v>3</v>
      </c>
      <c r="F9" s="39">
        <f t="shared" si="3"/>
        <v>3</v>
      </c>
      <c r="G9" s="44">
        <f t="shared" si="3"/>
        <v>1</v>
      </c>
      <c r="H9" s="45">
        <f t="shared" si="2"/>
        <v>53</v>
      </c>
      <c r="I9" s="173">
        <f t="shared" si="1"/>
        <v>2.2067196695749565</v>
      </c>
      <c r="J9" s="219"/>
      <c r="K9" s="210"/>
      <c r="L9" s="210"/>
      <c r="M9" s="210"/>
      <c r="N9" s="210"/>
      <c r="O9" s="210"/>
      <c r="P9" s="150"/>
    </row>
    <row r="10" spans="1:16" s="38" customFormat="1" ht="17.100000000000001" customHeight="1" x14ac:dyDescent="0.25">
      <c r="A10" s="24" t="s">
        <v>17</v>
      </c>
      <c r="B10" s="101">
        <v>31</v>
      </c>
      <c r="C10" s="102">
        <v>2</v>
      </c>
      <c r="D10" s="103">
        <v>5</v>
      </c>
      <c r="E10" s="102">
        <v>3</v>
      </c>
      <c r="F10" s="103">
        <v>2</v>
      </c>
      <c r="G10" s="104">
        <v>1</v>
      </c>
      <c r="H10" s="105">
        <f t="shared" si="2"/>
        <v>44</v>
      </c>
      <c r="I10" s="174">
        <f t="shared" si="1"/>
        <v>1.8319936879490206</v>
      </c>
      <c r="J10" s="196"/>
      <c r="K10" s="210"/>
      <c r="L10" s="210"/>
      <c r="M10" s="210"/>
      <c r="N10" s="210"/>
      <c r="O10" s="210"/>
      <c r="P10" s="150"/>
    </row>
    <row r="11" spans="1:16" s="38" customFormat="1" ht="17.100000000000001" customHeight="1" x14ac:dyDescent="0.25">
      <c r="A11" s="24" t="s">
        <v>18</v>
      </c>
      <c r="B11" s="101">
        <v>0</v>
      </c>
      <c r="C11" s="102">
        <v>1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1</v>
      </c>
      <c r="I11" s="176">
        <f t="shared" si="1"/>
        <v>4.1636220180659558E-2</v>
      </c>
      <c r="J11" s="196"/>
      <c r="K11" s="210"/>
      <c r="L11" s="210"/>
      <c r="M11" s="210"/>
      <c r="N11" s="210"/>
      <c r="O11" s="210"/>
      <c r="P11" s="150"/>
    </row>
    <row r="12" spans="1:16" s="38" customFormat="1" ht="16.5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6"/>
      <c r="K12" s="210"/>
      <c r="L12" s="210"/>
      <c r="M12" s="210"/>
      <c r="N12" s="210"/>
      <c r="O12" s="210"/>
      <c r="P12" s="150"/>
    </row>
    <row r="13" spans="1:16" s="38" customFormat="1" ht="17.100000000000001" customHeight="1" x14ac:dyDescent="0.25">
      <c r="A13" s="24" t="s">
        <v>20</v>
      </c>
      <c r="B13" s="101">
        <v>1</v>
      </c>
      <c r="C13" s="102">
        <v>0</v>
      </c>
      <c r="D13" s="103">
        <v>2</v>
      </c>
      <c r="E13" s="102">
        <v>0</v>
      </c>
      <c r="F13" s="103">
        <v>0</v>
      </c>
      <c r="G13" s="104">
        <v>0</v>
      </c>
      <c r="H13" s="105">
        <f>SUM(B13:G13)</f>
        <v>3</v>
      </c>
      <c r="I13" s="176">
        <f t="shared" si="1"/>
        <v>0.12490866054197867</v>
      </c>
      <c r="J13" s="193"/>
      <c r="K13" s="148"/>
      <c r="L13" s="148"/>
      <c r="M13" s="148"/>
      <c r="N13" s="148"/>
      <c r="O13" s="148"/>
      <c r="P13" s="148"/>
    </row>
    <row r="14" spans="1:16" ht="17.100000000000001" customHeight="1" x14ac:dyDescent="0.25">
      <c r="A14" s="40" t="s">
        <v>39</v>
      </c>
      <c r="B14" s="114">
        <v>1</v>
      </c>
      <c r="C14" s="115">
        <v>2</v>
      </c>
      <c r="D14" s="116">
        <v>1</v>
      </c>
      <c r="E14" s="115">
        <v>0</v>
      </c>
      <c r="F14" s="116">
        <v>1</v>
      </c>
      <c r="G14" s="117">
        <v>0</v>
      </c>
      <c r="H14" s="118">
        <f t="shared" si="2"/>
        <v>5</v>
      </c>
      <c r="I14" s="177">
        <f t="shared" si="1"/>
        <v>0.20818110090329781</v>
      </c>
      <c r="J14" s="193"/>
      <c r="K14" s="210"/>
      <c r="L14" s="210"/>
      <c r="M14" s="210"/>
      <c r="N14" s="210"/>
      <c r="O14" s="210"/>
      <c r="P14" s="150"/>
    </row>
    <row r="15" spans="1:16" s="46" customFormat="1" ht="17.100000000000001" customHeight="1" x14ac:dyDescent="0.25">
      <c r="A15" s="41" t="s">
        <v>61</v>
      </c>
      <c r="B15" s="42">
        <f t="shared" ref="B15:G15" si="4">SUM(B16:B19)</f>
        <v>374</v>
      </c>
      <c r="C15" s="43">
        <f t="shared" si="4"/>
        <v>115</v>
      </c>
      <c r="D15" s="39">
        <f t="shared" si="4"/>
        <v>501</v>
      </c>
      <c r="E15" s="43">
        <f t="shared" si="4"/>
        <v>919</v>
      </c>
      <c r="F15" s="39">
        <f t="shared" si="4"/>
        <v>926</v>
      </c>
      <c r="G15" s="44">
        <f t="shared" si="4"/>
        <v>3102</v>
      </c>
      <c r="H15" s="45">
        <f t="shared" si="2"/>
        <v>5937</v>
      </c>
      <c r="I15" s="178">
        <f t="shared" si="1"/>
        <v>247.19423921257581</v>
      </c>
      <c r="J15" s="193"/>
      <c r="K15" s="73"/>
      <c r="L15" s="73"/>
      <c r="M15" s="73"/>
      <c r="N15" s="73"/>
      <c r="O15" s="73"/>
      <c r="P15" s="150"/>
    </row>
    <row r="16" spans="1:16" s="38" customFormat="1" ht="17.100000000000001" customHeight="1" x14ac:dyDescent="0.25">
      <c r="A16" s="24" t="s">
        <v>17</v>
      </c>
      <c r="B16" s="101">
        <v>370</v>
      </c>
      <c r="C16" s="102">
        <v>112</v>
      </c>
      <c r="D16" s="103">
        <v>493</v>
      </c>
      <c r="E16" s="102">
        <v>918</v>
      </c>
      <c r="F16" s="103">
        <v>926</v>
      </c>
      <c r="G16" s="104">
        <v>3102</v>
      </c>
      <c r="H16" s="105">
        <f t="shared" si="2"/>
        <v>5921</v>
      </c>
      <c r="I16" s="179">
        <f t="shared" si="1"/>
        <v>246.52805968968525</v>
      </c>
      <c r="J16" s="193"/>
      <c r="K16" s="150"/>
      <c r="L16" s="150"/>
      <c r="M16" s="150"/>
      <c r="N16" s="150"/>
      <c r="O16" s="150"/>
      <c r="P16" s="150"/>
    </row>
    <row r="17" spans="1:16" s="38" customFormat="1" ht="17.100000000000001" customHeight="1" x14ac:dyDescent="0.25">
      <c r="A17" s="24" t="s">
        <v>18</v>
      </c>
      <c r="B17" s="101">
        <v>1</v>
      </c>
      <c r="C17" s="102">
        <v>0</v>
      </c>
      <c r="D17" s="103">
        <v>7</v>
      </c>
      <c r="E17" s="102">
        <v>1</v>
      </c>
      <c r="F17" s="103">
        <v>0</v>
      </c>
      <c r="G17" s="104">
        <v>0</v>
      </c>
      <c r="H17" s="105">
        <f t="shared" si="2"/>
        <v>9</v>
      </c>
      <c r="I17" s="180">
        <f t="shared" si="1"/>
        <v>0.37472598162593601</v>
      </c>
      <c r="J17" s="193"/>
      <c r="K17" s="73"/>
      <c r="L17" s="73"/>
      <c r="M17" s="73"/>
      <c r="N17" s="73"/>
      <c r="O17" s="73"/>
      <c r="P17" s="150"/>
    </row>
    <row r="18" spans="1:16" s="38" customFormat="1" ht="17.100000000000001" customHeight="1" x14ac:dyDescent="0.25">
      <c r="A18" s="24" t="s">
        <v>19</v>
      </c>
      <c r="B18" s="101">
        <v>0</v>
      </c>
      <c r="C18" s="102">
        <v>0</v>
      </c>
      <c r="D18" s="103">
        <v>0</v>
      </c>
      <c r="E18" s="102">
        <v>0</v>
      </c>
      <c r="F18" s="103">
        <v>0</v>
      </c>
      <c r="G18" s="104">
        <v>0</v>
      </c>
      <c r="H18" s="105">
        <f>SUM(B18:G18)</f>
        <v>0</v>
      </c>
      <c r="I18" s="179">
        <f t="shared" si="1"/>
        <v>0</v>
      </c>
      <c r="J18" s="193"/>
      <c r="K18" s="73"/>
      <c r="L18" s="73"/>
      <c r="M18" s="73"/>
      <c r="N18" s="73"/>
      <c r="O18" s="73"/>
      <c r="P18" s="150"/>
    </row>
    <row r="19" spans="1:16" s="38" customFormat="1" ht="17.100000000000001" customHeight="1" x14ac:dyDescent="0.25">
      <c r="A19" s="92" t="s">
        <v>20</v>
      </c>
      <c r="B19" s="114">
        <v>3</v>
      </c>
      <c r="C19" s="115">
        <v>3</v>
      </c>
      <c r="D19" s="116">
        <v>1</v>
      </c>
      <c r="E19" s="115">
        <v>0</v>
      </c>
      <c r="F19" s="116">
        <v>0</v>
      </c>
      <c r="G19" s="117">
        <v>0</v>
      </c>
      <c r="H19" s="118">
        <f>SUM(B19:G19)</f>
        <v>7</v>
      </c>
      <c r="I19" s="183">
        <f t="shared" si="1"/>
        <v>0.29145354126461692</v>
      </c>
      <c r="J19" s="193"/>
      <c r="K19" s="73"/>
      <c r="L19" s="73"/>
      <c r="M19" s="73"/>
      <c r="N19" s="73"/>
      <c r="O19" s="73"/>
      <c r="P19" s="150"/>
    </row>
    <row r="20" spans="1:16" s="38" customFormat="1" ht="17.100000000000001" customHeight="1" x14ac:dyDescent="0.3">
      <c r="A20" s="91" t="s">
        <v>57</v>
      </c>
      <c r="B20" s="42">
        <f t="shared" ref="B20:G20" si="5">SUM(B21:B24)</f>
        <v>4</v>
      </c>
      <c r="C20" s="43">
        <f t="shared" si="5"/>
        <v>4</v>
      </c>
      <c r="D20" s="39">
        <f t="shared" si="5"/>
        <v>32</v>
      </c>
      <c r="E20" s="43">
        <f t="shared" si="5"/>
        <v>15</v>
      </c>
      <c r="F20" s="39">
        <f t="shared" si="5"/>
        <v>5</v>
      </c>
      <c r="G20" s="44">
        <f t="shared" si="5"/>
        <v>5</v>
      </c>
      <c r="H20" s="123">
        <f t="shared" si="2"/>
        <v>65</v>
      </c>
      <c r="I20" s="182">
        <f t="shared" si="1"/>
        <v>2.7063543117428717</v>
      </c>
      <c r="J20" s="199"/>
      <c r="K20" s="153"/>
      <c r="L20" s="153"/>
      <c r="M20" s="153"/>
      <c r="N20" s="153"/>
      <c r="O20" s="153"/>
      <c r="P20" s="154"/>
    </row>
    <row r="21" spans="1:16" s="38" customFormat="1" ht="17.100000000000001" customHeight="1" x14ac:dyDescent="0.25">
      <c r="A21" s="24" t="s">
        <v>17</v>
      </c>
      <c r="B21" s="101">
        <v>3</v>
      </c>
      <c r="C21" s="102">
        <v>3</v>
      </c>
      <c r="D21" s="103">
        <v>30</v>
      </c>
      <c r="E21" s="102">
        <v>15</v>
      </c>
      <c r="F21" s="103">
        <v>5</v>
      </c>
      <c r="G21" s="104">
        <v>5</v>
      </c>
      <c r="H21" s="105">
        <f t="shared" si="2"/>
        <v>61</v>
      </c>
      <c r="I21" s="179">
        <f t="shared" si="1"/>
        <v>2.5398094310202333</v>
      </c>
      <c r="J21" s="196"/>
      <c r="K21" s="94"/>
      <c r="L21" s="94"/>
      <c r="M21" s="94"/>
      <c r="N21" s="94"/>
      <c r="O21" s="94"/>
      <c r="P21" s="150"/>
    </row>
    <row r="22" spans="1:16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1</v>
      </c>
      <c r="E22" s="102">
        <v>0</v>
      </c>
      <c r="F22" s="103">
        <v>0</v>
      </c>
      <c r="G22" s="104">
        <v>0</v>
      </c>
      <c r="H22" s="105">
        <f t="shared" si="2"/>
        <v>1</v>
      </c>
      <c r="I22" s="180">
        <f t="shared" si="1"/>
        <v>4.1636220180659558E-2</v>
      </c>
      <c r="J22" s="196"/>
      <c r="K22" s="97"/>
      <c r="L22" s="97"/>
      <c r="M22" s="97"/>
      <c r="N22" s="97"/>
      <c r="O22" s="97"/>
      <c r="P22" s="97"/>
    </row>
    <row r="23" spans="1:16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1</v>
      </c>
      <c r="E23" s="102">
        <v>0</v>
      </c>
      <c r="F23" s="103">
        <v>0</v>
      </c>
      <c r="G23" s="104">
        <v>0</v>
      </c>
      <c r="H23" s="105">
        <f t="shared" si="2"/>
        <v>2</v>
      </c>
      <c r="I23" s="180">
        <f t="shared" si="1"/>
        <v>8.3272440361319117E-2</v>
      </c>
      <c r="J23" s="196"/>
      <c r="K23" s="97"/>
      <c r="L23" s="97"/>
      <c r="M23" s="97"/>
      <c r="N23" s="97"/>
      <c r="O23" s="97"/>
      <c r="P23" s="97"/>
    </row>
    <row r="24" spans="1:16" s="38" customFormat="1" ht="17.100000000000001" customHeight="1" x14ac:dyDescent="0.25">
      <c r="A24" s="92" t="s">
        <v>20</v>
      </c>
      <c r="B24" s="101">
        <v>1</v>
      </c>
      <c r="C24" s="102">
        <v>0</v>
      </c>
      <c r="D24" s="103">
        <v>0</v>
      </c>
      <c r="E24" s="102">
        <v>0</v>
      </c>
      <c r="F24" s="103">
        <v>0</v>
      </c>
      <c r="G24" s="104">
        <v>0</v>
      </c>
      <c r="H24" s="118">
        <f t="shared" si="2"/>
        <v>1</v>
      </c>
      <c r="I24" s="183">
        <f t="shared" si="1"/>
        <v>4.1636220180659558E-2</v>
      </c>
      <c r="J24" s="196"/>
      <c r="K24" s="97"/>
      <c r="L24" s="97"/>
      <c r="M24" s="97"/>
      <c r="N24" s="97"/>
      <c r="O24" s="97"/>
      <c r="P24" s="97"/>
    </row>
    <row r="25" spans="1:16" s="38" customFormat="1" ht="17.100000000000001" customHeight="1" x14ac:dyDescent="0.25">
      <c r="A25" s="91" t="s">
        <v>63</v>
      </c>
      <c r="B25" s="42">
        <f t="shared" ref="B25:G25" si="6">SUM(B26:B29)</f>
        <v>31</v>
      </c>
      <c r="C25" s="43">
        <f t="shared" si="6"/>
        <v>14</v>
      </c>
      <c r="D25" s="39">
        <f t="shared" si="6"/>
        <v>23</v>
      </c>
      <c r="E25" s="43">
        <f t="shared" si="6"/>
        <v>33</v>
      </c>
      <c r="F25" s="39">
        <f t="shared" si="6"/>
        <v>9</v>
      </c>
      <c r="G25" s="44">
        <f t="shared" si="6"/>
        <v>7</v>
      </c>
      <c r="H25" s="123">
        <f t="shared" si="2"/>
        <v>117</v>
      </c>
      <c r="I25" s="182">
        <f t="shared" si="1"/>
        <v>4.8714377611371686</v>
      </c>
      <c r="J25" s="193"/>
      <c r="K25" s="73"/>
      <c r="L25" s="73"/>
      <c r="M25" s="73"/>
      <c r="N25" s="73"/>
      <c r="O25" s="73"/>
      <c r="P25" s="94"/>
    </row>
    <row r="26" spans="1:16" s="38" customFormat="1" ht="17.100000000000001" customHeight="1" x14ac:dyDescent="0.25">
      <c r="A26" s="24" t="s">
        <v>17</v>
      </c>
      <c r="B26" s="101">
        <v>31</v>
      </c>
      <c r="C26" s="102">
        <v>13</v>
      </c>
      <c r="D26" s="103">
        <v>23</v>
      </c>
      <c r="E26" s="102">
        <v>33</v>
      </c>
      <c r="F26" s="103">
        <v>8</v>
      </c>
      <c r="G26" s="104">
        <v>7</v>
      </c>
      <c r="H26" s="105">
        <f>SUM(B26:G26)</f>
        <v>115</v>
      </c>
      <c r="I26" s="179">
        <f t="shared" si="1"/>
        <v>4.7881653207758488</v>
      </c>
      <c r="J26" s="193"/>
      <c r="K26" s="73"/>
      <c r="L26" s="73"/>
      <c r="M26" s="73"/>
      <c r="N26" s="73"/>
      <c r="O26" s="73"/>
      <c r="P26" s="94"/>
    </row>
    <row r="27" spans="1:16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79">
        <f t="shared" si="1"/>
        <v>0</v>
      </c>
      <c r="J27" s="193"/>
      <c r="K27" s="73"/>
      <c r="L27" s="73"/>
      <c r="M27" s="73"/>
      <c r="N27" s="73"/>
      <c r="O27" s="73"/>
      <c r="P27" s="94"/>
    </row>
    <row r="28" spans="1:16" s="38" customFormat="1" ht="17.100000000000001" customHeight="1" x14ac:dyDescent="0.25">
      <c r="A28" s="24" t="s">
        <v>19</v>
      </c>
      <c r="B28" s="101">
        <v>0</v>
      </c>
      <c r="C28" s="102">
        <v>1</v>
      </c>
      <c r="D28" s="103">
        <v>0</v>
      </c>
      <c r="E28" s="102">
        <v>0</v>
      </c>
      <c r="F28" s="103">
        <v>1</v>
      </c>
      <c r="G28" s="104">
        <v>0</v>
      </c>
      <c r="H28" s="105">
        <f>SUM(B28:G28)</f>
        <v>2</v>
      </c>
      <c r="I28" s="180">
        <f t="shared" si="1"/>
        <v>8.3272440361319117E-2</v>
      </c>
      <c r="J28" s="193"/>
      <c r="K28" s="73"/>
      <c r="L28" s="73"/>
      <c r="M28" s="73"/>
      <c r="N28" s="73"/>
      <c r="O28" s="73"/>
      <c r="P28" s="94"/>
    </row>
    <row r="29" spans="1:16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90">
        <f t="shared" si="1"/>
        <v>0</v>
      </c>
      <c r="J29" s="193"/>
      <c r="K29" s="73"/>
      <c r="L29" s="73"/>
      <c r="M29" s="73"/>
      <c r="N29" s="73"/>
      <c r="O29" s="73"/>
      <c r="P29" s="94"/>
    </row>
    <row r="30" spans="1:16" s="46" customFormat="1" ht="17.100000000000001" customHeight="1" x14ac:dyDescent="0.25">
      <c r="A30" s="41" t="s">
        <v>64</v>
      </c>
      <c r="B30" s="42">
        <f t="shared" ref="B30:G30" si="7">SUM(B31:B35)</f>
        <v>33</v>
      </c>
      <c r="C30" s="43">
        <f t="shared" si="7"/>
        <v>121</v>
      </c>
      <c r="D30" s="39">
        <f t="shared" si="7"/>
        <v>115</v>
      </c>
      <c r="E30" s="43">
        <f t="shared" si="7"/>
        <v>26</v>
      </c>
      <c r="F30" s="39">
        <f t="shared" si="7"/>
        <v>2</v>
      </c>
      <c r="G30" s="44">
        <f t="shared" si="7"/>
        <v>2</v>
      </c>
      <c r="H30" s="45">
        <f t="shared" si="2"/>
        <v>299</v>
      </c>
      <c r="I30" s="178">
        <f t="shared" si="1"/>
        <v>12.44922983401721</v>
      </c>
      <c r="J30" s="193"/>
      <c r="K30" s="73"/>
      <c r="L30" s="73"/>
      <c r="M30" s="73"/>
      <c r="N30" s="73"/>
      <c r="O30" s="73"/>
      <c r="P30" s="94"/>
    </row>
    <row r="31" spans="1:16" s="38" customFormat="1" ht="17.100000000000001" customHeight="1" x14ac:dyDescent="0.25">
      <c r="A31" s="24" t="s">
        <v>17</v>
      </c>
      <c r="B31" s="101">
        <v>9</v>
      </c>
      <c r="C31" s="102">
        <v>34</v>
      </c>
      <c r="D31" s="103">
        <v>29</v>
      </c>
      <c r="E31" s="102">
        <v>5</v>
      </c>
      <c r="F31" s="103">
        <v>0</v>
      </c>
      <c r="G31" s="104">
        <v>1</v>
      </c>
      <c r="H31" s="105">
        <f t="shared" si="2"/>
        <v>78</v>
      </c>
      <c r="I31" s="179">
        <f t="shared" si="1"/>
        <v>3.2476251740914455</v>
      </c>
      <c r="J31" s="193"/>
      <c r="K31" s="73"/>
      <c r="L31" s="73"/>
      <c r="M31" s="73"/>
      <c r="N31" s="73"/>
      <c r="O31" s="73"/>
      <c r="P31" s="94"/>
    </row>
    <row r="32" spans="1:16" s="38" customFormat="1" ht="17.100000000000001" customHeight="1" x14ac:dyDescent="0.25">
      <c r="A32" s="24" t="s">
        <v>18</v>
      </c>
      <c r="B32" s="101">
        <v>0</v>
      </c>
      <c r="C32" s="102">
        <v>0</v>
      </c>
      <c r="D32" s="103">
        <v>0</v>
      </c>
      <c r="E32" s="102">
        <v>0</v>
      </c>
      <c r="F32" s="103">
        <v>0</v>
      </c>
      <c r="G32" s="104">
        <v>0</v>
      </c>
      <c r="H32" s="105">
        <f t="shared" si="2"/>
        <v>0</v>
      </c>
      <c r="I32" s="179">
        <f t="shared" si="1"/>
        <v>0</v>
      </c>
      <c r="J32" s="193"/>
      <c r="K32" s="94"/>
      <c r="L32" s="94"/>
      <c r="M32" s="94"/>
      <c r="N32" s="94"/>
      <c r="O32" s="94"/>
      <c r="P32" s="162"/>
    </row>
    <row r="33" spans="1:16" s="38" customFormat="1" ht="17.100000000000001" customHeight="1" x14ac:dyDescent="0.25">
      <c r="A33" s="24" t="s">
        <v>19</v>
      </c>
      <c r="B33" s="101">
        <v>20</v>
      </c>
      <c r="C33" s="102">
        <v>84</v>
      </c>
      <c r="D33" s="103">
        <v>77</v>
      </c>
      <c r="E33" s="102">
        <v>18</v>
      </c>
      <c r="F33" s="103">
        <v>2</v>
      </c>
      <c r="G33" s="104">
        <v>1</v>
      </c>
      <c r="H33" s="105">
        <f t="shared" si="2"/>
        <v>202</v>
      </c>
      <c r="I33" s="179">
        <f t="shared" si="1"/>
        <v>8.4105164764932319</v>
      </c>
      <c r="J33" s="193"/>
      <c r="K33" s="94"/>
      <c r="L33" s="94"/>
      <c r="M33" s="94"/>
      <c r="N33" s="94"/>
      <c r="O33" s="94"/>
      <c r="P33" s="162"/>
    </row>
    <row r="34" spans="1:16" s="38" customFormat="1" ht="17.100000000000001" customHeight="1" x14ac:dyDescent="0.25">
      <c r="A34" s="24" t="s">
        <v>37</v>
      </c>
      <c r="B34" s="101">
        <v>0</v>
      </c>
      <c r="C34" s="102">
        <v>2</v>
      </c>
      <c r="D34" s="103">
        <v>0</v>
      </c>
      <c r="E34" s="102">
        <v>1</v>
      </c>
      <c r="F34" s="103">
        <v>0</v>
      </c>
      <c r="G34" s="104">
        <v>0</v>
      </c>
      <c r="H34" s="105">
        <f t="shared" si="2"/>
        <v>3</v>
      </c>
      <c r="I34" s="180">
        <f t="shared" si="1"/>
        <v>0.12490866054197867</v>
      </c>
      <c r="J34" s="193"/>
      <c r="K34" s="94"/>
      <c r="L34" s="94"/>
      <c r="M34" s="94"/>
      <c r="N34" s="94"/>
      <c r="O34" s="94"/>
      <c r="P34" s="162"/>
    </row>
    <row r="35" spans="1:16" s="38" customFormat="1" ht="17.100000000000001" customHeight="1" x14ac:dyDescent="0.25">
      <c r="A35" s="40" t="s">
        <v>20</v>
      </c>
      <c r="B35" s="101">
        <v>4</v>
      </c>
      <c r="C35" s="102">
        <v>1</v>
      </c>
      <c r="D35" s="103">
        <v>9</v>
      </c>
      <c r="E35" s="102">
        <v>2</v>
      </c>
      <c r="F35" s="103">
        <v>0</v>
      </c>
      <c r="G35" s="104">
        <v>0</v>
      </c>
      <c r="H35" s="105">
        <f t="shared" si="2"/>
        <v>16</v>
      </c>
      <c r="I35" s="180">
        <f t="shared" si="1"/>
        <v>0.66617952289055293</v>
      </c>
      <c r="J35" s="193"/>
      <c r="K35" s="94"/>
      <c r="L35" s="94"/>
      <c r="M35" s="94"/>
      <c r="N35" s="94"/>
      <c r="O35" s="94"/>
      <c r="P35" s="162"/>
    </row>
    <row r="36" spans="1:16" s="46" customFormat="1" ht="17.100000000000001" customHeight="1" x14ac:dyDescent="0.25">
      <c r="A36" s="47" t="s">
        <v>14</v>
      </c>
      <c r="B36" s="48">
        <v>7</v>
      </c>
      <c r="C36" s="49">
        <v>9</v>
      </c>
      <c r="D36" s="50">
        <v>45</v>
      </c>
      <c r="E36" s="49">
        <v>32</v>
      </c>
      <c r="F36" s="50">
        <v>8</v>
      </c>
      <c r="G36" s="51">
        <v>1</v>
      </c>
      <c r="H36" s="52">
        <f t="shared" si="2"/>
        <v>102</v>
      </c>
      <c r="I36" s="185">
        <f t="shared" ref="I36:I67" si="8">H36/B$81 * 100000</f>
        <v>4.246894458427275</v>
      </c>
      <c r="J36" s="206"/>
      <c r="K36" s="162"/>
      <c r="L36" s="162"/>
      <c r="M36" s="162"/>
      <c r="N36" s="162"/>
      <c r="O36" s="162"/>
      <c r="P36" s="162"/>
    </row>
    <row r="37" spans="1:16" s="46" customFormat="1" ht="17.100000000000001" customHeight="1" x14ac:dyDescent="0.25">
      <c r="A37" s="41" t="s">
        <v>60</v>
      </c>
      <c r="B37" s="42">
        <f>SUM(B38+B44+B45+B46)</f>
        <v>297</v>
      </c>
      <c r="C37" s="43">
        <f t="shared" ref="C37:H37" si="9">SUM(C38+C44+C45+C46)</f>
        <v>423</v>
      </c>
      <c r="D37" s="39">
        <f t="shared" si="9"/>
        <v>669</v>
      </c>
      <c r="E37" s="43">
        <f t="shared" si="9"/>
        <v>495</v>
      </c>
      <c r="F37" s="39">
        <f t="shared" si="9"/>
        <v>173</v>
      </c>
      <c r="G37" s="44">
        <f t="shared" si="9"/>
        <v>151</v>
      </c>
      <c r="H37" s="45">
        <f t="shared" si="9"/>
        <v>2208</v>
      </c>
      <c r="I37" s="178">
        <f t="shared" si="8"/>
        <v>91.932774158896308</v>
      </c>
      <c r="J37" s="197"/>
      <c r="K37" s="97"/>
      <c r="L37" s="97"/>
      <c r="M37" s="97"/>
      <c r="N37" s="97"/>
      <c r="O37" s="97"/>
      <c r="P37" s="97"/>
    </row>
    <row r="38" spans="1:16" s="38" customFormat="1" ht="17.100000000000001" customHeight="1" x14ac:dyDescent="0.25">
      <c r="A38" s="24" t="s">
        <v>17</v>
      </c>
      <c r="B38" s="101">
        <f t="shared" ref="B38:G38" si="10">SUM(B39:B43)</f>
        <v>297</v>
      </c>
      <c r="C38" s="102">
        <f t="shared" si="10"/>
        <v>422</v>
      </c>
      <c r="D38" s="103">
        <f t="shared" si="10"/>
        <v>666</v>
      </c>
      <c r="E38" s="102">
        <f t="shared" si="10"/>
        <v>494</v>
      </c>
      <c r="F38" s="103">
        <f t="shared" si="10"/>
        <v>172</v>
      </c>
      <c r="G38" s="104">
        <f t="shared" si="10"/>
        <v>151</v>
      </c>
      <c r="H38" s="105">
        <f t="shared" si="2"/>
        <v>2202</v>
      </c>
      <c r="I38" s="179">
        <f t="shared" si="8"/>
        <v>91.682956837812355</v>
      </c>
      <c r="J38" s="196"/>
      <c r="K38" s="97"/>
      <c r="L38" s="97"/>
      <c r="M38" s="97"/>
      <c r="N38" s="97"/>
      <c r="O38" s="97"/>
      <c r="P38" s="97"/>
    </row>
    <row r="39" spans="1:16" s="38" customFormat="1" ht="17.100000000000001" customHeight="1" x14ac:dyDescent="0.25">
      <c r="A39" s="24" t="s">
        <v>26</v>
      </c>
      <c r="B39" s="101">
        <v>156</v>
      </c>
      <c r="C39" s="102">
        <v>240</v>
      </c>
      <c r="D39" s="103">
        <v>378</v>
      </c>
      <c r="E39" s="102">
        <v>267</v>
      </c>
      <c r="F39" s="103">
        <v>103</v>
      </c>
      <c r="G39" s="104">
        <v>96</v>
      </c>
      <c r="H39" s="105">
        <f t="shared" si="2"/>
        <v>1240</v>
      </c>
      <c r="I39" s="179">
        <f t="shared" si="8"/>
        <v>51.628913024017855</v>
      </c>
      <c r="J39" s="196"/>
      <c r="K39" s="97"/>
      <c r="L39" s="97"/>
      <c r="M39" s="97"/>
      <c r="N39" s="97"/>
      <c r="O39" s="97"/>
      <c r="P39" s="97"/>
    </row>
    <row r="40" spans="1:16" s="38" customFormat="1" ht="17.100000000000001" customHeight="1" x14ac:dyDescent="0.25">
      <c r="A40" s="24" t="s">
        <v>27</v>
      </c>
      <c r="B40" s="101">
        <v>37</v>
      </c>
      <c r="C40" s="102">
        <v>100</v>
      </c>
      <c r="D40" s="103">
        <v>129</v>
      </c>
      <c r="E40" s="102">
        <v>47</v>
      </c>
      <c r="F40" s="103">
        <v>5</v>
      </c>
      <c r="G40" s="104">
        <v>1</v>
      </c>
      <c r="H40" s="105">
        <f t="shared" si="2"/>
        <v>319</v>
      </c>
      <c r="I40" s="179">
        <f t="shared" si="8"/>
        <v>13.2819542376304</v>
      </c>
      <c r="J40" s="196"/>
      <c r="K40" s="97"/>
      <c r="L40" s="97"/>
      <c r="M40" s="97"/>
      <c r="N40" s="97"/>
      <c r="O40" s="97"/>
      <c r="P40" s="97"/>
    </row>
    <row r="41" spans="1:16" s="38" customFormat="1" ht="17.100000000000001" customHeight="1" x14ac:dyDescent="0.25">
      <c r="A41" s="24" t="s">
        <v>28</v>
      </c>
      <c r="B41" s="101">
        <v>16</v>
      </c>
      <c r="C41" s="102">
        <v>4</v>
      </c>
      <c r="D41" s="103">
        <v>14</v>
      </c>
      <c r="E41" s="102">
        <v>21</v>
      </c>
      <c r="F41" s="103">
        <v>7</v>
      </c>
      <c r="G41" s="104">
        <v>4</v>
      </c>
      <c r="H41" s="105">
        <f t="shared" si="2"/>
        <v>66</v>
      </c>
      <c r="I41" s="179">
        <f t="shared" si="8"/>
        <v>2.7479905319235307</v>
      </c>
      <c r="J41" s="196"/>
      <c r="K41" s="97"/>
      <c r="L41" s="97"/>
      <c r="M41" s="97"/>
      <c r="N41" s="97"/>
      <c r="O41" s="97"/>
      <c r="P41" s="97"/>
    </row>
    <row r="42" spans="1:16" s="38" customFormat="1" ht="17.100000000000001" customHeight="1" x14ac:dyDescent="0.25">
      <c r="A42" s="24" t="s">
        <v>29</v>
      </c>
      <c r="B42" s="101">
        <v>71</v>
      </c>
      <c r="C42" s="102">
        <v>39</v>
      </c>
      <c r="D42" s="103">
        <v>74</v>
      </c>
      <c r="E42" s="102">
        <v>101</v>
      </c>
      <c r="F42" s="103">
        <v>36</v>
      </c>
      <c r="G42" s="104">
        <v>36</v>
      </c>
      <c r="H42" s="105">
        <f t="shared" si="2"/>
        <v>357</v>
      </c>
      <c r="I42" s="179">
        <f t="shared" si="8"/>
        <v>14.864130604495463</v>
      </c>
      <c r="J42" s="196"/>
      <c r="K42" s="97"/>
      <c r="L42" s="97"/>
      <c r="M42" s="97"/>
      <c r="N42" s="97"/>
      <c r="O42" s="97"/>
      <c r="P42" s="97"/>
    </row>
    <row r="43" spans="1:16" s="38" customFormat="1" ht="17.100000000000001" customHeight="1" x14ac:dyDescent="0.25">
      <c r="A43" s="24" t="s">
        <v>30</v>
      </c>
      <c r="B43" s="101">
        <v>17</v>
      </c>
      <c r="C43" s="102">
        <v>39</v>
      </c>
      <c r="D43" s="103">
        <v>71</v>
      </c>
      <c r="E43" s="102">
        <v>58</v>
      </c>
      <c r="F43" s="103">
        <v>21</v>
      </c>
      <c r="G43" s="104">
        <v>14</v>
      </c>
      <c r="H43" s="105">
        <f t="shared" si="2"/>
        <v>220</v>
      </c>
      <c r="I43" s="179">
        <f t="shared" si="8"/>
        <v>9.1599684397451018</v>
      </c>
      <c r="J43" s="196"/>
      <c r="K43" s="97"/>
      <c r="L43" s="97"/>
      <c r="M43" s="97"/>
      <c r="N43" s="97"/>
      <c r="O43" s="97"/>
      <c r="P43" s="97"/>
    </row>
    <row r="44" spans="1:16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79">
        <f t="shared" si="8"/>
        <v>0</v>
      </c>
      <c r="J44" s="196"/>
      <c r="K44" s="97"/>
      <c r="L44" s="97"/>
      <c r="M44" s="97"/>
      <c r="N44" s="97"/>
      <c r="O44" s="97"/>
      <c r="P44" s="97"/>
    </row>
    <row r="45" spans="1:16" s="38" customFormat="1" ht="17.100000000000001" customHeight="1" x14ac:dyDescent="0.25">
      <c r="A45" s="24" t="s">
        <v>19</v>
      </c>
      <c r="B45" s="101">
        <v>0</v>
      </c>
      <c r="C45" s="102">
        <v>1</v>
      </c>
      <c r="D45" s="103">
        <v>1</v>
      </c>
      <c r="E45" s="102">
        <v>1</v>
      </c>
      <c r="F45" s="103">
        <v>1</v>
      </c>
      <c r="G45" s="104">
        <v>0</v>
      </c>
      <c r="H45" s="105">
        <f>SUM(B45:G45)</f>
        <v>4</v>
      </c>
      <c r="I45" s="180">
        <f t="shared" si="8"/>
        <v>0.16654488072263823</v>
      </c>
      <c r="J45" s="196"/>
      <c r="K45" s="97"/>
      <c r="L45" s="97"/>
      <c r="M45" s="97"/>
      <c r="N45" s="97"/>
      <c r="O45" s="97"/>
      <c r="P45" s="97"/>
    </row>
    <row r="46" spans="1:16" ht="17.100000000000001" customHeight="1" x14ac:dyDescent="0.25">
      <c r="A46" s="27" t="s">
        <v>21</v>
      </c>
      <c r="B46" s="131">
        <v>0</v>
      </c>
      <c r="C46" s="132">
        <v>0</v>
      </c>
      <c r="D46" s="133">
        <v>2</v>
      </c>
      <c r="E46" s="132">
        <v>0</v>
      </c>
      <c r="F46" s="133">
        <v>0</v>
      </c>
      <c r="G46" s="134">
        <v>0</v>
      </c>
      <c r="H46" s="135">
        <f>SUM(B46:G46)</f>
        <v>2</v>
      </c>
      <c r="I46" s="236">
        <f t="shared" si="8"/>
        <v>8.3272440361319117E-2</v>
      </c>
      <c r="J46" s="193"/>
      <c r="K46" s="73"/>
      <c r="L46" s="73"/>
      <c r="M46" s="73"/>
      <c r="N46" s="73"/>
      <c r="O46" s="73"/>
      <c r="P46" s="94"/>
    </row>
    <row r="47" spans="1:16" s="46" customFormat="1" ht="17.100000000000001" customHeight="1" x14ac:dyDescent="0.25">
      <c r="A47" s="47" t="s">
        <v>34</v>
      </c>
      <c r="B47" s="48">
        <v>40</v>
      </c>
      <c r="C47" s="49">
        <v>5</v>
      </c>
      <c r="D47" s="50">
        <v>24</v>
      </c>
      <c r="E47" s="49">
        <v>37</v>
      </c>
      <c r="F47" s="50">
        <v>5</v>
      </c>
      <c r="G47" s="51">
        <v>2</v>
      </c>
      <c r="H47" s="52">
        <f t="shared" si="2"/>
        <v>113</v>
      </c>
      <c r="I47" s="185">
        <f t="shared" si="8"/>
        <v>4.7048928804145307</v>
      </c>
      <c r="J47" s="193"/>
      <c r="K47" s="73"/>
      <c r="L47" s="73"/>
      <c r="M47" s="73"/>
      <c r="N47" s="73"/>
      <c r="O47" s="73"/>
      <c r="P47" s="94"/>
    </row>
    <row r="48" spans="1:16" s="46" customFormat="1" ht="17.100000000000001" customHeight="1" x14ac:dyDescent="0.25">
      <c r="A48" s="47" t="s">
        <v>35</v>
      </c>
      <c r="B48" s="48">
        <v>7</v>
      </c>
      <c r="C48" s="49">
        <v>1</v>
      </c>
      <c r="D48" s="50">
        <v>5</v>
      </c>
      <c r="E48" s="49">
        <v>2</v>
      </c>
      <c r="F48" s="50">
        <v>3</v>
      </c>
      <c r="G48" s="51">
        <v>4</v>
      </c>
      <c r="H48" s="52">
        <f t="shared" si="2"/>
        <v>22</v>
      </c>
      <c r="I48" s="185">
        <f t="shared" si="8"/>
        <v>0.91599684397451031</v>
      </c>
      <c r="J48" s="193"/>
      <c r="K48" s="73"/>
      <c r="L48" s="73"/>
      <c r="M48" s="73"/>
      <c r="N48" s="73"/>
      <c r="O48" s="73"/>
      <c r="P48" s="94"/>
    </row>
    <row r="49" spans="1:16" s="46" customFormat="1" ht="17.100000000000001" customHeight="1" x14ac:dyDescent="0.25">
      <c r="A49" s="41" t="s">
        <v>55</v>
      </c>
      <c r="B49" s="42">
        <f t="shared" ref="B49:G49" si="11">SUM(B50:B53)</f>
        <v>49</v>
      </c>
      <c r="C49" s="43">
        <f t="shared" si="11"/>
        <v>34</v>
      </c>
      <c r="D49" s="39">
        <f t="shared" si="11"/>
        <v>58</v>
      </c>
      <c r="E49" s="43">
        <f t="shared" si="11"/>
        <v>40</v>
      </c>
      <c r="F49" s="39">
        <f t="shared" si="11"/>
        <v>8</v>
      </c>
      <c r="G49" s="44">
        <f t="shared" si="11"/>
        <v>3</v>
      </c>
      <c r="H49" s="45">
        <f t="shared" si="2"/>
        <v>192</v>
      </c>
      <c r="I49" s="178">
        <f t="shared" si="8"/>
        <v>7.9941542746866352</v>
      </c>
      <c r="J49" s="193"/>
      <c r="K49" s="155"/>
      <c r="L49" s="155"/>
      <c r="M49" s="155"/>
      <c r="N49" s="155"/>
      <c r="O49" s="155"/>
      <c r="P49" s="94"/>
    </row>
    <row r="50" spans="1:16" s="38" customFormat="1" ht="17.100000000000001" customHeight="1" x14ac:dyDescent="0.25">
      <c r="A50" s="24" t="s">
        <v>17</v>
      </c>
      <c r="B50" s="101">
        <v>49</v>
      </c>
      <c r="C50" s="102">
        <v>34</v>
      </c>
      <c r="D50" s="103">
        <v>58</v>
      </c>
      <c r="E50" s="102">
        <v>40</v>
      </c>
      <c r="F50" s="103">
        <v>8</v>
      </c>
      <c r="G50" s="104">
        <v>3</v>
      </c>
      <c r="H50" s="105">
        <f t="shared" si="2"/>
        <v>192</v>
      </c>
      <c r="I50" s="179">
        <f t="shared" si="8"/>
        <v>7.9941542746866352</v>
      </c>
      <c r="J50" s="193"/>
      <c r="K50" s="73"/>
      <c r="L50" s="73"/>
      <c r="M50" s="73"/>
      <c r="N50" s="73"/>
      <c r="O50" s="73"/>
      <c r="P50" s="94"/>
    </row>
    <row r="51" spans="1:16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3"/>
      <c r="K51" s="73"/>
      <c r="L51" s="73"/>
      <c r="M51" s="73"/>
      <c r="N51" s="73"/>
      <c r="O51" s="73"/>
      <c r="P51" s="94"/>
    </row>
    <row r="52" spans="1:16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3"/>
      <c r="K52" s="155"/>
      <c r="L52" s="155"/>
      <c r="M52" s="155"/>
      <c r="N52" s="155"/>
      <c r="O52" s="155"/>
      <c r="P52" s="94"/>
    </row>
    <row r="53" spans="1:16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3"/>
      <c r="K53" s="94"/>
      <c r="L53" s="94"/>
      <c r="M53" s="94"/>
      <c r="N53" s="94"/>
      <c r="O53" s="94"/>
      <c r="P53" s="162"/>
    </row>
    <row r="54" spans="1:16" s="46" customFormat="1" ht="17.100000000000001" customHeight="1" x14ac:dyDescent="0.25">
      <c r="A54" s="53" t="s">
        <v>10</v>
      </c>
      <c r="B54" s="54">
        <f t="shared" ref="B54:G54" si="12">SUM(B55:B57)</f>
        <v>28</v>
      </c>
      <c r="C54" s="55">
        <f t="shared" si="12"/>
        <v>18</v>
      </c>
      <c r="D54" s="56">
        <f t="shared" si="12"/>
        <v>66</v>
      </c>
      <c r="E54" s="55">
        <f t="shared" si="12"/>
        <v>63</v>
      </c>
      <c r="F54" s="56">
        <f t="shared" si="12"/>
        <v>10</v>
      </c>
      <c r="G54" s="57">
        <f t="shared" si="12"/>
        <v>14</v>
      </c>
      <c r="H54" s="58">
        <f>SUM(B54:G54)</f>
        <v>199</v>
      </c>
      <c r="I54" s="188">
        <f t="shared" si="8"/>
        <v>8.2856078159512521</v>
      </c>
      <c r="J54" s="193"/>
      <c r="K54" s="94"/>
      <c r="L54" s="94"/>
      <c r="M54" s="94"/>
      <c r="N54" s="94"/>
      <c r="O54" s="94"/>
      <c r="P54" s="162"/>
    </row>
    <row r="55" spans="1:16" s="46" customFormat="1" ht="17.100000000000001" customHeight="1" x14ac:dyDescent="0.25">
      <c r="A55" s="24" t="s">
        <v>32</v>
      </c>
      <c r="B55" s="101">
        <v>23</v>
      </c>
      <c r="C55" s="102">
        <v>10</v>
      </c>
      <c r="D55" s="103">
        <v>54</v>
      </c>
      <c r="E55" s="102">
        <v>48</v>
      </c>
      <c r="F55" s="103">
        <v>7</v>
      </c>
      <c r="G55" s="104">
        <v>7</v>
      </c>
      <c r="H55" s="105">
        <f>SUM(B55:G55)</f>
        <v>149</v>
      </c>
      <c r="I55" s="179">
        <f t="shared" si="8"/>
        <v>6.203796806918275</v>
      </c>
      <c r="J55" s="193"/>
      <c r="K55" s="94"/>
      <c r="L55" s="94"/>
      <c r="M55" s="94"/>
      <c r="N55" s="94"/>
      <c r="O55" s="94"/>
      <c r="P55" s="162"/>
    </row>
    <row r="56" spans="1:16" s="38" customFormat="1" ht="17.100000000000001" customHeight="1" x14ac:dyDescent="0.25">
      <c r="A56" s="24" t="s">
        <v>33</v>
      </c>
      <c r="B56" s="101">
        <v>5</v>
      </c>
      <c r="C56" s="102">
        <v>8</v>
      </c>
      <c r="D56" s="103">
        <v>12</v>
      </c>
      <c r="E56" s="102">
        <v>15</v>
      </c>
      <c r="F56" s="103">
        <v>3</v>
      </c>
      <c r="G56" s="104">
        <v>7</v>
      </c>
      <c r="H56" s="105">
        <f>SUM(B56:G56)</f>
        <v>50</v>
      </c>
      <c r="I56" s="179">
        <f t="shared" si="8"/>
        <v>2.081811009032978</v>
      </c>
      <c r="J56" s="193"/>
      <c r="K56" s="156"/>
      <c r="L56" s="213"/>
      <c r="M56" s="156"/>
      <c r="N56" s="213"/>
      <c r="O56" s="213"/>
      <c r="P56" s="162"/>
    </row>
    <row r="57" spans="1:16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79">
        <f t="shared" si="8"/>
        <v>0</v>
      </c>
      <c r="J57" s="206"/>
      <c r="K57" s="162"/>
      <c r="L57" s="162"/>
      <c r="M57" s="162"/>
      <c r="N57" s="162"/>
      <c r="O57" s="162"/>
      <c r="P57" s="162"/>
    </row>
    <row r="58" spans="1:16" s="46" customFormat="1" ht="17.100000000000001" customHeight="1" x14ac:dyDescent="0.25">
      <c r="A58" s="47" t="s">
        <v>13</v>
      </c>
      <c r="B58" s="48">
        <v>26</v>
      </c>
      <c r="C58" s="49">
        <v>16</v>
      </c>
      <c r="D58" s="50">
        <v>57</v>
      </c>
      <c r="E58" s="49">
        <v>43</v>
      </c>
      <c r="F58" s="50">
        <v>25</v>
      </c>
      <c r="G58" s="51">
        <v>25</v>
      </c>
      <c r="H58" s="52">
        <f>SUM(B58:G58)</f>
        <v>192</v>
      </c>
      <c r="I58" s="185">
        <f t="shared" si="8"/>
        <v>7.9941542746866352</v>
      </c>
      <c r="J58" s="197"/>
      <c r="K58" s="98"/>
      <c r="L58" s="98"/>
      <c r="M58" s="98"/>
      <c r="N58" s="98"/>
      <c r="O58" s="98"/>
      <c r="P58" s="98"/>
    </row>
    <row r="59" spans="1:16" s="46" customFormat="1" ht="17.100000000000001" customHeight="1" x14ac:dyDescent="0.25">
      <c r="A59" s="41" t="s">
        <v>59</v>
      </c>
      <c r="B59" s="42">
        <f t="shared" ref="B59:G59" si="13">SUM(B60+B65)</f>
        <v>237</v>
      </c>
      <c r="C59" s="55">
        <f t="shared" si="13"/>
        <v>167</v>
      </c>
      <c r="D59" s="39">
        <f t="shared" si="13"/>
        <v>503</v>
      </c>
      <c r="E59" s="43">
        <f t="shared" si="13"/>
        <v>392</v>
      </c>
      <c r="F59" s="39">
        <f t="shared" si="13"/>
        <v>75</v>
      </c>
      <c r="G59" s="44">
        <f t="shared" si="13"/>
        <v>82</v>
      </c>
      <c r="H59" s="45">
        <f t="shared" si="2"/>
        <v>1456</v>
      </c>
      <c r="I59" s="178">
        <f t="shared" si="8"/>
        <v>60.622336583040322</v>
      </c>
      <c r="J59" s="193"/>
      <c r="K59" s="155"/>
      <c r="L59" s="155"/>
      <c r="M59" s="155"/>
      <c r="N59" s="155"/>
      <c r="O59" s="155"/>
      <c r="P59" s="156"/>
    </row>
    <row r="60" spans="1:16" s="38" customFormat="1" ht="17.100000000000001" customHeight="1" x14ac:dyDescent="0.25">
      <c r="A60" s="80" t="s">
        <v>62</v>
      </c>
      <c r="B60" s="60">
        <f t="shared" ref="B60:G60" si="14">SUM(B61:B64)</f>
        <v>220</v>
      </c>
      <c r="C60" s="61">
        <f t="shared" si="14"/>
        <v>159</v>
      </c>
      <c r="D60" s="62">
        <f t="shared" si="14"/>
        <v>468</v>
      </c>
      <c r="E60" s="61">
        <f t="shared" si="14"/>
        <v>365</v>
      </c>
      <c r="F60" s="62">
        <f t="shared" si="14"/>
        <v>72</v>
      </c>
      <c r="G60" s="63">
        <f t="shared" si="14"/>
        <v>74</v>
      </c>
      <c r="H60" s="64">
        <f t="shared" si="2"/>
        <v>1358</v>
      </c>
      <c r="I60" s="189">
        <f t="shared" si="8"/>
        <v>56.541987005335677</v>
      </c>
      <c r="J60" s="196"/>
      <c r="K60" s="73"/>
      <c r="L60" s="73"/>
      <c r="M60" s="73"/>
      <c r="N60" s="73"/>
      <c r="O60" s="73"/>
      <c r="P60" s="156"/>
    </row>
    <row r="61" spans="1:16" s="38" customFormat="1" ht="17.100000000000001" customHeight="1" x14ac:dyDescent="0.25">
      <c r="A61" s="24" t="s">
        <v>1</v>
      </c>
      <c r="B61" s="138">
        <v>77</v>
      </c>
      <c r="C61" s="139">
        <v>16</v>
      </c>
      <c r="D61" s="140">
        <v>79</v>
      </c>
      <c r="E61" s="141">
        <v>77</v>
      </c>
      <c r="F61" s="140">
        <v>28</v>
      </c>
      <c r="G61" s="142">
        <v>40</v>
      </c>
      <c r="H61" s="105">
        <f t="shared" si="2"/>
        <v>317</v>
      </c>
      <c r="I61" s="179">
        <f t="shared" si="8"/>
        <v>13.198681797269082</v>
      </c>
      <c r="J61" s="196"/>
      <c r="K61" s="155"/>
      <c r="L61" s="155"/>
      <c r="M61" s="155"/>
      <c r="N61" s="155"/>
      <c r="O61" s="155"/>
      <c r="P61" s="156"/>
    </row>
    <row r="62" spans="1:16" s="38" customFormat="1" ht="17.100000000000001" customHeight="1" x14ac:dyDescent="0.25">
      <c r="A62" s="24" t="s">
        <v>23</v>
      </c>
      <c r="B62" s="101">
        <v>124</v>
      </c>
      <c r="C62" s="102">
        <v>103</v>
      </c>
      <c r="D62" s="103">
        <v>273</v>
      </c>
      <c r="E62" s="102">
        <v>212</v>
      </c>
      <c r="F62" s="103">
        <v>36</v>
      </c>
      <c r="G62" s="104">
        <v>21</v>
      </c>
      <c r="H62" s="105">
        <f t="shared" si="2"/>
        <v>769</v>
      </c>
      <c r="I62" s="179">
        <f t="shared" si="8"/>
        <v>32.018253318927201</v>
      </c>
      <c r="J62" s="193"/>
      <c r="K62" s="155"/>
      <c r="L62" s="155"/>
      <c r="M62" s="155"/>
      <c r="N62" s="155"/>
      <c r="O62" s="155"/>
      <c r="P62" s="156"/>
    </row>
    <row r="63" spans="1:16" s="38" customFormat="1" ht="17.100000000000001" customHeight="1" x14ac:dyDescent="0.25">
      <c r="A63" s="24" t="s">
        <v>24</v>
      </c>
      <c r="B63" s="101">
        <v>1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1</v>
      </c>
      <c r="I63" s="180">
        <f t="shared" si="8"/>
        <v>4.1636220180659558E-2</v>
      </c>
      <c r="J63" s="197"/>
      <c r="K63" s="155"/>
      <c r="L63" s="155"/>
      <c r="M63" s="155"/>
      <c r="N63" s="155"/>
      <c r="O63" s="155"/>
      <c r="P63" s="156"/>
    </row>
    <row r="64" spans="1:16" s="38" customFormat="1" ht="17.100000000000001" customHeight="1" x14ac:dyDescent="0.25">
      <c r="A64" s="81" t="s">
        <v>2</v>
      </c>
      <c r="B64" s="138">
        <v>18</v>
      </c>
      <c r="C64" s="141">
        <v>40</v>
      </c>
      <c r="D64" s="140">
        <v>116</v>
      </c>
      <c r="E64" s="141">
        <v>76</v>
      </c>
      <c r="F64" s="140">
        <v>8</v>
      </c>
      <c r="G64" s="142">
        <v>13</v>
      </c>
      <c r="H64" s="105">
        <f t="shared" si="2"/>
        <v>271</v>
      </c>
      <c r="I64" s="179">
        <f t="shared" si="8"/>
        <v>11.283415668958741</v>
      </c>
      <c r="J64" s="198"/>
      <c r="K64" s="73"/>
      <c r="L64" s="73"/>
      <c r="M64" s="73"/>
      <c r="N64" s="73"/>
      <c r="O64" s="73"/>
      <c r="P64" s="156"/>
    </row>
    <row r="65" spans="1:17" s="38" customFormat="1" ht="17.100000000000001" customHeight="1" x14ac:dyDescent="0.25">
      <c r="A65" s="80" t="s">
        <v>53</v>
      </c>
      <c r="B65" s="60">
        <f t="shared" ref="B65:G65" si="15">SUM(B66:B69)</f>
        <v>17</v>
      </c>
      <c r="C65" s="61">
        <f t="shared" si="15"/>
        <v>8</v>
      </c>
      <c r="D65" s="62">
        <f t="shared" si="15"/>
        <v>35</v>
      </c>
      <c r="E65" s="61">
        <f t="shared" si="15"/>
        <v>27</v>
      </c>
      <c r="F65" s="62">
        <f t="shared" si="15"/>
        <v>3</v>
      </c>
      <c r="G65" s="63">
        <f t="shared" si="15"/>
        <v>8</v>
      </c>
      <c r="H65" s="64">
        <f t="shared" si="2"/>
        <v>98</v>
      </c>
      <c r="I65" s="189">
        <f t="shared" si="8"/>
        <v>4.0803495777046361</v>
      </c>
      <c r="J65" s="193"/>
      <c r="K65" s="156"/>
      <c r="L65" s="156"/>
      <c r="M65" s="156"/>
      <c r="N65" s="156"/>
      <c r="O65" s="156"/>
      <c r="P65" s="156"/>
    </row>
    <row r="66" spans="1:17" s="38" customFormat="1" ht="17.100000000000001" customHeight="1" x14ac:dyDescent="0.25">
      <c r="A66" s="24" t="s">
        <v>1</v>
      </c>
      <c r="B66" s="138">
        <v>12</v>
      </c>
      <c r="C66" s="141">
        <v>2</v>
      </c>
      <c r="D66" s="140">
        <v>12</v>
      </c>
      <c r="E66" s="141">
        <v>11</v>
      </c>
      <c r="F66" s="140">
        <v>1</v>
      </c>
      <c r="G66" s="142">
        <v>6</v>
      </c>
      <c r="H66" s="105">
        <f t="shared" si="2"/>
        <v>44</v>
      </c>
      <c r="I66" s="179">
        <f t="shared" si="8"/>
        <v>1.8319936879490206</v>
      </c>
      <c r="J66" s="193"/>
      <c r="K66" s="156"/>
      <c r="L66" s="156"/>
      <c r="M66" s="156"/>
      <c r="N66" s="156"/>
      <c r="O66" s="156"/>
      <c r="P66" s="156"/>
    </row>
    <row r="67" spans="1:17" s="38" customFormat="1" ht="17.100000000000001" customHeight="1" x14ac:dyDescent="0.25">
      <c r="A67" s="24" t="s">
        <v>23</v>
      </c>
      <c r="B67" s="101">
        <v>4</v>
      </c>
      <c r="C67" s="102">
        <v>5</v>
      </c>
      <c r="D67" s="103">
        <v>17</v>
      </c>
      <c r="E67" s="102">
        <v>9</v>
      </c>
      <c r="F67" s="103">
        <v>1</v>
      </c>
      <c r="G67" s="104">
        <v>1</v>
      </c>
      <c r="H67" s="129">
        <f t="shared" si="2"/>
        <v>37</v>
      </c>
      <c r="I67" s="190">
        <f t="shared" si="8"/>
        <v>1.5405401466844038</v>
      </c>
      <c r="J67" s="193"/>
      <c r="K67" s="156"/>
      <c r="L67" s="156"/>
      <c r="M67" s="156"/>
      <c r="N67" s="156"/>
      <c r="O67" s="156"/>
      <c r="P67" s="156"/>
    </row>
    <row r="68" spans="1:17" s="38" customFormat="1" ht="17.100000000000001" customHeight="1" x14ac:dyDescent="0.25">
      <c r="A68" s="24" t="s">
        <v>24</v>
      </c>
      <c r="B68" s="107">
        <v>0</v>
      </c>
      <c r="C68" s="108">
        <v>0</v>
      </c>
      <c r="D68" s="109">
        <v>0</v>
      </c>
      <c r="E68" s="108">
        <v>0</v>
      </c>
      <c r="F68" s="109">
        <v>0</v>
      </c>
      <c r="G68" s="110">
        <v>0</v>
      </c>
      <c r="H68" s="129">
        <f>SUM(B68:G68)</f>
        <v>0</v>
      </c>
      <c r="I68" s="184">
        <f t="shared" ref="I68:I80" si="16">H68/B$81 * 100000</f>
        <v>0</v>
      </c>
      <c r="J68" s="193"/>
      <c r="K68" s="156"/>
      <c r="L68" s="156"/>
      <c r="M68" s="156"/>
      <c r="N68" s="156"/>
      <c r="O68" s="156"/>
      <c r="P68" s="156"/>
    </row>
    <row r="69" spans="1:17" s="38" customFormat="1" ht="17.100000000000001" customHeight="1" x14ac:dyDescent="0.25">
      <c r="A69" s="81" t="s">
        <v>2</v>
      </c>
      <c r="B69" s="138">
        <v>1</v>
      </c>
      <c r="C69" s="141">
        <v>1</v>
      </c>
      <c r="D69" s="140">
        <v>6</v>
      </c>
      <c r="E69" s="141">
        <v>7</v>
      </c>
      <c r="F69" s="140">
        <v>1</v>
      </c>
      <c r="G69" s="142">
        <v>1</v>
      </c>
      <c r="H69" s="105">
        <f>SUM(B69:G69)</f>
        <v>17</v>
      </c>
      <c r="I69" s="180">
        <f t="shared" si="16"/>
        <v>0.70781574307121253</v>
      </c>
      <c r="J69" s="206"/>
      <c r="K69" s="157"/>
      <c r="L69" s="157"/>
      <c r="M69" s="157"/>
      <c r="N69" s="157"/>
      <c r="O69" s="157"/>
      <c r="P69" s="157"/>
    </row>
    <row r="70" spans="1:17" s="46" customFormat="1" ht="17.100000000000001" customHeight="1" x14ac:dyDescent="0.25">
      <c r="A70" s="41" t="s">
        <v>65</v>
      </c>
      <c r="B70" s="42">
        <f t="shared" ref="B70:G70" si="17">SUM(B71:B75)</f>
        <v>166</v>
      </c>
      <c r="C70" s="43">
        <f t="shared" si="17"/>
        <v>123</v>
      </c>
      <c r="D70" s="39">
        <f t="shared" si="17"/>
        <v>242</v>
      </c>
      <c r="E70" s="43">
        <f t="shared" si="17"/>
        <v>145</v>
      </c>
      <c r="F70" s="39">
        <f t="shared" si="17"/>
        <v>28</v>
      </c>
      <c r="G70" s="44">
        <f t="shared" si="17"/>
        <v>33</v>
      </c>
      <c r="H70" s="45">
        <f t="shared" ref="H70:H80" si="18">SUM(B70:G70)</f>
        <v>737</v>
      </c>
      <c r="I70" s="178">
        <f t="shared" si="16"/>
        <v>30.685894273146094</v>
      </c>
      <c r="J70" s="207"/>
      <c r="K70" s="19"/>
      <c r="L70" s="19"/>
      <c r="M70" s="19"/>
      <c r="N70" s="19"/>
      <c r="O70" s="19"/>
      <c r="P70" s="156"/>
    </row>
    <row r="71" spans="1:17" s="38" customFormat="1" ht="17.100000000000001" customHeight="1" x14ac:dyDescent="0.25">
      <c r="A71" s="24" t="s">
        <v>1</v>
      </c>
      <c r="B71" s="138">
        <v>129</v>
      </c>
      <c r="C71" s="141">
        <v>59</v>
      </c>
      <c r="D71" s="140">
        <v>126</v>
      </c>
      <c r="E71" s="141">
        <v>75</v>
      </c>
      <c r="F71" s="140">
        <v>22</v>
      </c>
      <c r="G71" s="142">
        <v>29</v>
      </c>
      <c r="H71" s="105">
        <f t="shared" si="18"/>
        <v>440</v>
      </c>
      <c r="I71" s="179">
        <f t="shared" si="16"/>
        <v>18.319936879490204</v>
      </c>
      <c r="J71" s="193"/>
      <c r="K71" s="242"/>
      <c r="L71" s="242"/>
      <c r="M71" s="242"/>
      <c r="N71" s="242"/>
      <c r="O71" s="242"/>
      <c r="P71" s="242"/>
      <c r="Q71" s="148"/>
    </row>
    <row r="72" spans="1:17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J72" s="193"/>
      <c r="K72" s="9"/>
      <c r="L72" s="9"/>
      <c r="M72" s="9"/>
      <c r="N72" s="9"/>
      <c r="O72" s="9"/>
      <c r="P72" s="9"/>
      <c r="Q72" s="148"/>
    </row>
    <row r="73" spans="1:17" s="38" customFormat="1" ht="17.100000000000001" customHeight="1" x14ac:dyDescent="0.25">
      <c r="A73" s="24" t="s">
        <v>24</v>
      </c>
      <c r="B73" s="138">
        <v>36</v>
      </c>
      <c r="C73" s="141">
        <v>64</v>
      </c>
      <c r="D73" s="140">
        <v>113</v>
      </c>
      <c r="E73" s="141">
        <v>67</v>
      </c>
      <c r="F73" s="140">
        <v>6</v>
      </c>
      <c r="G73" s="142">
        <v>4</v>
      </c>
      <c r="H73" s="129">
        <f>SUM(B73:G73)</f>
        <v>290</v>
      </c>
      <c r="I73" s="190">
        <f t="shared" si="16"/>
        <v>12.074503852391272</v>
      </c>
      <c r="J73" s="206"/>
      <c r="K73" s="9"/>
      <c r="L73" s="9"/>
      <c r="M73" s="9"/>
      <c r="N73" s="9"/>
      <c r="O73" s="9"/>
      <c r="P73" s="9"/>
      <c r="Q73" s="148"/>
    </row>
    <row r="74" spans="1:17" s="38" customFormat="1" ht="17.100000000000001" customHeight="1" x14ac:dyDescent="0.25">
      <c r="A74" s="24" t="s">
        <v>38</v>
      </c>
      <c r="B74" s="101">
        <v>1</v>
      </c>
      <c r="C74" s="102">
        <v>0</v>
      </c>
      <c r="D74" s="103">
        <v>3</v>
      </c>
      <c r="E74" s="102">
        <v>3</v>
      </c>
      <c r="F74" s="103">
        <v>0</v>
      </c>
      <c r="G74" s="104">
        <v>0</v>
      </c>
      <c r="H74" s="105">
        <f>SUM(B74:G74)</f>
        <v>7</v>
      </c>
      <c r="I74" s="180">
        <f t="shared" si="16"/>
        <v>0.29145354126461692</v>
      </c>
      <c r="J74" s="196"/>
      <c r="K74" s="94"/>
      <c r="L74" s="94"/>
      <c r="M74" s="94"/>
      <c r="N74" s="94"/>
      <c r="O74" s="94"/>
      <c r="P74" s="94"/>
    </row>
    <row r="75" spans="1:17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7"/>
      <c r="K75" s="242"/>
      <c r="L75" s="242"/>
      <c r="M75" s="242"/>
      <c r="N75" s="242"/>
      <c r="O75" s="242"/>
      <c r="P75" s="242"/>
      <c r="Q75" s="148"/>
    </row>
    <row r="76" spans="1:17" s="46" customFormat="1" ht="17.100000000000001" customHeight="1" x14ac:dyDescent="0.25">
      <c r="A76" s="41" t="s">
        <v>52</v>
      </c>
      <c r="B76" s="42">
        <f t="shared" ref="B76:G76" si="19">SUM(B77:B80)</f>
        <v>11</v>
      </c>
      <c r="C76" s="43">
        <f t="shared" si="19"/>
        <v>1</v>
      </c>
      <c r="D76" s="39">
        <f t="shared" si="19"/>
        <v>1</v>
      </c>
      <c r="E76" s="43">
        <f t="shared" si="19"/>
        <v>2</v>
      </c>
      <c r="F76" s="39">
        <f t="shared" si="19"/>
        <v>0</v>
      </c>
      <c r="G76" s="44">
        <f t="shared" si="19"/>
        <v>6</v>
      </c>
      <c r="H76" s="45">
        <f t="shared" si="18"/>
        <v>21</v>
      </c>
      <c r="I76" s="178">
        <f t="shared" si="16"/>
        <v>0.87436062379385071</v>
      </c>
      <c r="J76" s="193"/>
      <c r="K76" s="155"/>
      <c r="L76" s="155"/>
      <c r="M76" s="155"/>
      <c r="N76" s="155"/>
      <c r="O76" s="155"/>
      <c r="P76" s="161"/>
    </row>
    <row r="77" spans="1:17" s="38" customFormat="1" ht="17.100000000000001" customHeight="1" x14ac:dyDescent="0.3">
      <c r="A77" s="24" t="s">
        <v>17</v>
      </c>
      <c r="B77" s="101">
        <v>9</v>
      </c>
      <c r="C77" s="102">
        <v>0</v>
      </c>
      <c r="D77" s="103">
        <v>1</v>
      </c>
      <c r="E77" s="102">
        <v>2</v>
      </c>
      <c r="F77" s="103">
        <v>0</v>
      </c>
      <c r="G77" s="104">
        <v>6</v>
      </c>
      <c r="H77" s="105">
        <f t="shared" si="18"/>
        <v>18</v>
      </c>
      <c r="I77" s="180">
        <f t="shared" si="16"/>
        <v>0.74945196325187202</v>
      </c>
      <c r="J77" s="199"/>
      <c r="K77" s="161"/>
      <c r="L77" s="161"/>
      <c r="M77" s="161"/>
      <c r="N77" s="161"/>
      <c r="O77" s="161"/>
      <c r="P77" s="161"/>
    </row>
    <row r="78" spans="1:17" s="38" customFormat="1" ht="17.100000000000001" customHeight="1" x14ac:dyDescent="0.25">
      <c r="A78" s="40" t="s">
        <v>18</v>
      </c>
      <c r="B78" s="138">
        <v>1</v>
      </c>
      <c r="C78" s="141">
        <v>1</v>
      </c>
      <c r="D78" s="140">
        <v>0</v>
      </c>
      <c r="E78" s="141">
        <v>0</v>
      </c>
      <c r="F78" s="140">
        <v>0</v>
      </c>
      <c r="G78" s="142">
        <v>0</v>
      </c>
      <c r="H78" s="105">
        <f t="shared" si="18"/>
        <v>2</v>
      </c>
      <c r="I78" s="180">
        <f t="shared" si="16"/>
        <v>8.3272440361319117E-2</v>
      </c>
      <c r="J78" s="196"/>
      <c r="K78" s="97"/>
      <c r="L78" s="97"/>
      <c r="M78" s="97"/>
      <c r="N78" s="97"/>
      <c r="O78" s="97"/>
      <c r="P78" s="97"/>
    </row>
    <row r="79" spans="1:17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0</v>
      </c>
      <c r="E79" s="102">
        <v>0</v>
      </c>
      <c r="F79" s="103">
        <v>0</v>
      </c>
      <c r="G79" s="104">
        <v>0</v>
      </c>
      <c r="H79" s="105">
        <f t="shared" si="18"/>
        <v>0</v>
      </c>
      <c r="I79" s="179">
        <f t="shared" si="16"/>
        <v>0</v>
      </c>
      <c r="J79" s="196"/>
      <c r="K79" s="97"/>
      <c r="L79" s="97"/>
      <c r="M79" s="97"/>
      <c r="N79" s="97"/>
      <c r="O79" s="97"/>
      <c r="P79" s="97"/>
    </row>
    <row r="80" spans="1:17" ht="16.5" customHeight="1" x14ac:dyDescent="0.25">
      <c r="A80" s="25" t="s">
        <v>20</v>
      </c>
      <c r="B80" s="101">
        <v>1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1</v>
      </c>
      <c r="I80" s="180">
        <f t="shared" si="16"/>
        <v>4.1636220180659558E-2</v>
      </c>
      <c r="J80" s="194"/>
      <c r="K80" s="97"/>
      <c r="L80" s="97"/>
      <c r="M80" s="97"/>
      <c r="N80" s="97"/>
      <c r="O80" s="97"/>
      <c r="P80" s="97"/>
    </row>
    <row r="81" spans="1:16" ht="27.75" customHeight="1" x14ac:dyDescent="0.2">
      <c r="A81" s="82" t="s">
        <v>81</v>
      </c>
      <c r="B81" s="356">
        <v>2401755</v>
      </c>
      <c r="C81" s="362"/>
      <c r="D81" s="79"/>
      <c r="E81" s="79"/>
      <c r="F81" s="79"/>
      <c r="G81" s="79"/>
      <c r="H81" s="79"/>
      <c r="I81" s="79"/>
      <c r="K81" s="99"/>
      <c r="L81" s="99"/>
      <c r="M81" s="99"/>
      <c r="N81" s="99"/>
      <c r="O81" s="99"/>
      <c r="P81" s="97"/>
    </row>
    <row r="82" spans="1:16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  <c r="K82" s="145"/>
      <c r="L82" s="97"/>
      <c r="M82" s="97"/>
      <c r="N82" s="97"/>
      <c r="O82" s="97"/>
      <c r="P82" s="97"/>
    </row>
    <row r="83" spans="1:16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  <c r="K83" s="145"/>
      <c r="L83" s="97"/>
      <c r="M83" s="97"/>
      <c r="N83" s="97"/>
      <c r="O83" s="97"/>
      <c r="P83" s="97"/>
    </row>
    <row r="84" spans="1:16" ht="16.5" customHeight="1" x14ac:dyDescent="0.25">
      <c r="A84" s="357" t="s">
        <v>75</v>
      </c>
      <c r="B84" s="358"/>
      <c r="C84" s="358"/>
      <c r="D84" s="358"/>
      <c r="E84" s="358"/>
      <c r="F84" s="358"/>
      <c r="G84" s="358"/>
      <c r="H84" s="358"/>
      <c r="I84" s="358"/>
      <c r="K84" s="146"/>
    </row>
    <row r="85" spans="1:16" ht="27.95" customHeight="1" x14ac:dyDescent="0.25">
      <c r="A85" s="87" t="s">
        <v>82</v>
      </c>
      <c r="B85" s="83"/>
      <c r="C85" s="84"/>
      <c r="D85" s="85"/>
      <c r="E85" s="83"/>
      <c r="F85" s="84"/>
      <c r="G85" s="86"/>
      <c r="H85" s="82"/>
      <c r="I85" s="82"/>
      <c r="K85" s="146"/>
    </row>
    <row r="86" spans="1:16" ht="15.75" x14ac:dyDescent="0.25">
      <c r="B86" s="11"/>
      <c r="C86" s="2"/>
      <c r="E86" s="11"/>
      <c r="F86" s="2"/>
      <c r="K86" s="146"/>
    </row>
    <row r="87" spans="1:16" x14ac:dyDescent="0.2">
      <c r="B87" s="75"/>
      <c r="C87" s="74"/>
      <c r="D87" s="74"/>
      <c r="E87" s="75"/>
      <c r="F87" s="75"/>
      <c r="G87" s="74"/>
      <c r="H87" s="74"/>
    </row>
    <row r="88" spans="1:16" x14ac:dyDescent="0.2">
      <c r="B88" s="75"/>
      <c r="C88" s="74"/>
      <c r="D88" s="74"/>
      <c r="E88" s="75"/>
      <c r="F88" s="74"/>
      <c r="G88" s="74"/>
      <c r="H88" s="74"/>
    </row>
    <row r="89" spans="1:16" x14ac:dyDescent="0.2">
      <c r="B89" s="74"/>
      <c r="C89" s="74"/>
      <c r="D89" s="74"/>
      <c r="E89" s="75"/>
      <c r="F89" s="74"/>
      <c r="G89" s="74"/>
      <c r="H89" s="74"/>
      <c r="J89" s="215"/>
    </row>
    <row r="90" spans="1:16" x14ac:dyDescent="0.2">
      <c r="B90" s="75"/>
      <c r="C90" s="74"/>
      <c r="D90" s="74"/>
      <c r="E90" s="75"/>
      <c r="F90" s="74"/>
      <c r="G90" s="74"/>
      <c r="H90" s="74"/>
      <c r="J90" s="156"/>
    </row>
    <row r="91" spans="1:16" x14ac:dyDescent="0.2">
      <c r="B91" s="75"/>
      <c r="C91" s="74"/>
      <c r="D91" s="78"/>
      <c r="E91" s="75"/>
      <c r="F91" s="74"/>
      <c r="G91" s="78"/>
      <c r="H91" s="74"/>
      <c r="J91" s="156"/>
    </row>
    <row r="92" spans="1:16" x14ac:dyDescent="0.2">
      <c r="B92" s="75"/>
      <c r="C92" s="74"/>
      <c r="D92" s="78"/>
      <c r="E92" s="75"/>
      <c r="F92" s="74"/>
      <c r="G92" s="78"/>
      <c r="H92" s="74"/>
      <c r="J92" s="156"/>
    </row>
    <row r="93" spans="1:16" x14ac:dyDescent="0.2">
      <c r="B93" s="75"/>
      <c r="C93" s="74"/>
      <c r="D93" s="78"/>
      <c r="E93" s="75"/>
      <c r="F93" s="74"/>
      <c r="G93" s="78"/>
      <c r="H93" s="74"/>
      <c r="J93" s="156"/>
    </row>
    <row r="94" spans="1:16" x14ac:dyDescent="0.2">
      <c r="B94" s="77"/>
      <c r="C94" s="19"/>
      <c r="D94" s="76"/>
      <c r="E94" s="77"/>
      <c r="F94" s="19"/>
      <c r="G94" s="19"/>
      <c r="H94" s="19"/>
    </row>
    <row r="95" spans="1:16" x14ac:dyDescent="0.2">
      <c r="B95" s="11"/>
      <c r="C95" s="12"/>
      <c r="D95" s="30"/>
      <c r="E95" s="11"/>
      <c r="F95" s="12"/>
      <c r="G95" s="13"/>
    </row>
    <row r="96" spans="1:16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10" x14ac:dyDescent="0.2">
      <c r="B113" s="3"/>
      <c r="D113" s="31"/>
      <c r="E113" s="3"/>
      <c r="G113" s="5"/>
    </row>
    <row r="114" spans="1:10" ht="15.75" x14ac:dyDescent="0.25">
      <c r="A114" s="15"/>
      <c r="B114" s="3"/>
      <c r="E114" s="3"/>
    </row>
    <row r="115" spans="1:10" ht="15.75" x14ac:dyDescent="0.25">
      <c r="A115" s="15"/>
      <c r="B115" s="3"/>
      <c r="E115" s="3"/>
      <c r="H115" s="3"/>
    </row>
    <row r="116" spans="1:10" ht="15.75" x14ac:dyDescent="0.25">
      <c r="A116" s="15"/>
      <c r="B116" s="3"/>
      <c r="C116" s="12"/>
      <c r="D116" s="30"/>
      <c r="E116" s="3"/>
      <c r="F116" s="12"/>
      <c r="G116" s="13"/>
      <c r="I116" s="13"/>
      <c r="J116" s="216"/>
    </row>
    <row r="117" spans="1:10" x14ac:dyDescent="0.2">
      <c r="B117" s="3"/>
      <c r="C117" s="12"/>
      <c r="D117" s="30"/>
      <c r="E117" s="3"/>
      <c r="F117" s="12"/>
      <c r="G117" s="13"/>
    </row>
    <row r="118" spans="1:10" x14ac:dyDescent="0.2">
      <c r="B118" s="3"/>
      <c r="C118" s="12"/>
      <c r="D118" s="30"/>
      <c r="E118" s="3"/>
      <c r="F118" s="12"/>
      <c r="G118" s="13"/>
    </row>
    <row r="119" spans="1:10" x14ac:dyDescent="0.2">
      <c r="B119" s="3"/>
      <c r="C119" s="12"/>
      <c r="D119" s="30"/>
      <c r="E119" s="3"/>
      <c r="F119" s="12"/>
      <c r="G119" s="13"/>
    </row>
    <row r="120" spans="1:10" x14ac:dyDescent="0.2">
      <c r="B120" s="3"/>
      <c r="C120" s="12"/>
      <c r="D120" s="30"/>
      <c r="E120" s="3"/>
      <c r="F120" s="12"/>
      <c r="G120" s="13"/>
    </row>
    <row r="121" spans="1:10" ht="15.75" x14ac:dyDescent="0.25">
      <c r="A121" s="6"/>
      <c r="B121" s="3"/>
      <c r="C121" s="12"/>
      <c r="D121" s="30"/>
      <c r="E121" s="3"/>
      <c r="F121" s="12"/>
      <c r="G121" s="13"/>
    </row>
    <row r="122" spans="1:10" x14ac:dyDescent="0.2">
      <c r="B122" s="3"/>
      <c r="E122" s="3"/>
    </row>
    <row r="123" spans="1:10" ht="15.75" x14ac:dyDescent="0.25">
      <c r="A123" s="6"/>
      <c r="B123" s="3"/>
      <c r="E123" s="3"/>
    </row>
    <row r="124" spans="1:10" ht="15.75" x14ac:dyDescent="0.2">
      <c r="A124" s="4"/>
      <c r="B124" s="3"/>
      <c r="E124" s="3"/>
    </row>
    <row r="125" spans="1:10" x14ac:dyDescent="0.2">
      <c r="B125" s="3"/>
      <c r="E125" s="3"/>
    </row>
    <row r="126" spans="1:10" ht="15.75" x14ac:dyDescent="0.25">
      <c r="A126" s="6"/>
      <c r="B126" s="3"/>
      <c r="E126" s="3"/>
    </row>
    <row r="127" spans="1:10" x14ac:dyDescent="0.2"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75" right="0.75" top="0.93" bottom="0.89" header="0.88" footer="0.9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45"/>
  <sheetViews>
    <sheetView zoomScale="70" workbookViewId="0"/>
  </sheetViews>
  <sheetFormatPr defaultColWidth="11.5" defaultRowHeight="15" x14ac:dyDescent="0.2"/>
  <cols>
    <col min="1" max="1" width="50.83203125" style="1" customWidth="1"/>
    <col min="2" max="3" width="10.5" style="1" customWidth="1"/>
    <col min="4" max="4" width="10.5" style="29" customWidth="1"/>
    <col min="5" max="7" width="10.5" style="1" customWidth="1"/>
    <col min="8" max="8" width="13.33203125" style="1" customWidth="1"/>
    <col min="9" max="9" width="12.6640625" style="1" customWidth="1"/>
    <col min="10" max="16384" width="11.5" style="1"/>
  </cols>
  <sheetData>
    <row r="1" spans="1:9" s="21" customFormat="1" ht="30.75" customHeight="1" x14ac:dyDescent="0.3">
      <c r="A1" s="36" t="s">
        <v>103</v>
      </c>
      <c r="B1" s="22"/>
      <c r="C1" s="23"/>
      <c r="D1" s="28"/>
      <c r="E1" s="22"/>
      <c r="F1" s="23"/>
      <c r="G1" s="23"/>
      <c r="H1" s="23"/>
      <c r="I1" s="23"/>
    </row>
    <row r="2" spans="1:9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9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9" s="46" customFormat="1" ht="17.100000000000001" customHeight="1" x14ac:dyDescent="0.25">
      <c r="A4" s="41" t="s">
        <v>40</v>
      </c>
      <c r="B4" s="42">
        <f t="shared" ref="B4:G4" si="0">SUM(B5:B8)</f>
        <v>37</v>
      </c>
      <c r="C4" s="43">
        <f t="shared" si="0"/>
        <v>102</v>
      </c>
      <c r="D4" s="39">
        <f t="shared" si="0"/>
        <v>204</v>
      </c>
      <c r="E4" s="43">
        <f t="shared" si="0"/>
        <v>97</v>
      </c>
      <c r="F4" s="39">
        <f t="shared" si="0"/>
        <v>15</v>
      </c>
      <c r="G4" s="44">
        <f t="shared" si="0"/>
        <v>17</v>
      </c>
      <c r="H4" s="45">
        <f>SUM(B4:G4)</f>
        <v>472</v>
      </c>
      <c r="I4" s="72">
        <f t="shared" ref="I4:I35" si="1">H4/B$81 * 100000</f>
        <v>19.900002487500313</v>
      </c>
    </row>
    <row r="5" spans="1:9" ht="17.100000000000001" customHeight="1" x14ac:dyDescent="0.25">
      <c r="A5" s="24" t="s">
        <v>17</v>
      </c>
      <c r="B5" s="101">
        <v>27</v>
      </c>
      <c r="C5" s="102">
        <v>48</v>
      </c>
      <c r="D5" s="103">
        <v>118</v>
      </c>
      <c r="E5" s="102">
        <v>58</v>
      </c>
      <c r="F5" s="103">
        <v>12</v>
      </c>
      <c r="G5" s="104">
        <v>13</v>
      </c>
      <c r="H5" s="105">
        <f t="shared" ref="H5:H67" si="2">SUM(B5:G5)</f>
        <v>276</v>
      </c>
      <c r="I5" s="106">
        <f t="shared" si="1"/>
        <v>11.636442132521367</v>
      </c>
    </row>
    <row r="6" spans="1:9" ht="17.100000000000001" customHeight="1" x14ac:dyDescent="0.25">
      <c r="A6" s="24" t="s">
        <v>18</v>
      </c>
      <c r="B6" s="101">
        <v>2</v>
      </c>
      <c r="C6" s="102">
        <v>5</v>
      </c>
      <c r="D6" s="103">
        <v>29</v>
      </c>
      <c r="E6" s="102">
        <v>14</v>
      </c>
      <c r="F6" s="103">
        <v>1</v>
      </c>
      <c r="G6" s="104">
        <v>4</v>
      </c>
      <c r="H6" s="105">
        <f t="shared" si="2"/>
        <v>55</v>
      </c>
      <c r="I6" s="106">
        <f t="shared" si="1"/>
        <v>2.3188562220604179</v>
      </c>
    </row>
    <row r="7" spans="1:9" ht="17.100000000000001" customHeight="1" x14ac:dyDescent="0.25">
      <c r="A7" s="24" t="s">
        <v>19</v>
      </c>
      <c r="B7" s="101">
        <v>8</v>
      </c>
      <c r="C7" s="102">
        <v>48</v>
      </c>
      <c r="D7" s="103">
        <v>53</v>
      </c>
      <c r="E7" s="102">
        <v>23</v>
      </c>
      <c r="F7" s="103">
        <v>2</v>
      </c>
      <c r="G7" s="104">
        <v>0</v>
      </c>
      <c r="H7" s="105">
        <f t="shared" si="2"/>
        <v>134</v>
      </c>
      <c r="I7" s="106">
        <f t="shared" si="1"/>
        <v>5.6495769773835631</v>
      </c>
    </row>
    <row r="8" spans="1:9" ht="17.100000000000001" customHeight="1" x14ac:dyDescent="0.25">
      <c r="A8" s="40" t="s">
        <v>20</v>
      </c>
      <c r="B8" s="107">
        <v>0</v>
      </c>
      <c r="C8" s="108">
        <v>1</v>
      </c>
      <c r="D8" s="109">
        <v>4</v>
      </c>
      <c r="E8" s="108">
        <v>2</v>
      </c>
      <c r="F8" s="109">
        <v>0</v>
      </c>
      <c r="G8" s="110">
        <v>0</v>
      </c>
      <c r="H8" s="111">
        <f>SUM(B8:G8)</f>
        <v>7</v>
      </c>
      <c r="I8" s="237">
        <f t="shared" si="1"/>
        <v>0.29512715553496227</v>
      </c>
    </row>
    <row r="9" spans="1:9" s="46" customFormat="1" ht="17.100000000000001" customHeight="1" x14ac:dyDescent="0.25">
      <c r="A9" s="41" t="s">
        <v>86</v>
      </c>
      <c r="B9" s="42">
        <f t="shared" ref="B9:G9" si="3">SUM(B10:B14)</f>
        <v>35</v>
      </c>
      <c r="C9" s="43">
        <f t="shared" si="3"/>
        <v>5</v>
      </c>
      <c r="D9" s="39">
        <f t="shared" si="3"/>
        <v>7</v>
      </c>
      <c r="E9" s="43">
        <f t="shared" si="3"/>
        <v>3</v>
      </c>
      <c r="F9" s="39">
        <f t="shared" si="3"/>
        <v>3</v>
      </c>
      <c r="G9" s="44">
        <f t="shared" si="3"/>
        <v>3</v>
      </c>
      <c r="H9" s="45">
        <f t="shared" si="2"/>
        <v>56</v>
      </c>
      <c r="I9" s="72">
        <f t="shared" si="1"/>
        <v>2.3610172442796982</v>
      </c>
    </row>
    <row r="10" spans="1:9" s="38" customFormat="1" ht="17.100000000000001" customHeight="1" x14ac:dyDescent="0.25">
      <c r="A10" s="24" t="s">
        <v>17</v>
      </c>
      <c r="B10" s="101">
        <v>34</v>
      </c>
      <c r="C10" s="102">
        <v>5</v>
      </c>
      <c r="D10" s="103">
        <v>6</v>
      </c>
      <c r="E10" s="102">
        <v>3</v>
      </c>
      <c r="F10" s="103">
        <v>3</v>
      </c>
      <c r="G10" s="104">
        <v>1</v>
      </c>
      <c r="H10" s="105">
        <f t="shared" si="2"/>
        <v>52</v>
      </c>
      <c r="I10" s="106">
        <f t="shared" si="1"/>
        <v>2.1923731554025765</v>
      </c>
    </row>
    <row r="11" spans="1:9" s="38" customFormat="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06">
        <f t="shared" si="1"/>
        <v>0</v>
      </c>
    </row>
    <row r="12" spans="1:9" s="38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1</v>
      </c>
      <c r="E12" s="102">
        <v>0</v>
      </c>
      <c r="F12" s="103">
        <v>0</v>
      </c>
      <c r="G12" s="104">
        <v>0</v>
      </c>
      <c r="H12" s="105">
        <f>SUM(B12:G12)</f>
        <v>1</v>
      </c>
      <c r="I12" s="113">
        <f t="shared" si="1"/>
        <v>4.2161022219280322E-2</v>
      </c>
    </row>
    <row r="13" spans="1:9" s="38" customFormat="1" ht="17.100000000000001" customHeight="1" x14ac:dyDescent="0.25">
      <c r="A13" s="24" t="s">
        <v>20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</row>
    <row r="14" spans="1:9" ht="17.100000000000001" customHeight="1" x14ac:dyDescent="0.25">
      <c r="A14" s="40" t="s">
        <v>39</v>
      </c>
      <c r="B14" s="114">
        <v>1</v>
      </c>
      <c r="C14" s="115">
        <v>0</v>
      </c>
      <c r="D14" s="116">
        <v>0</v>
      </c>
      <c r="E14" s="115">
        <v>0</v>
      </c>
      <c r="F14" s="116">
        <v>0</v>
      </c>
      <c r="G14" s="117">
        <v>2</v>
      </c>
      <c r="H14" s="118">
        <f t="shared" si="2"/>
        <v>3</v>
      </c>
      <c r="I14" s="119">
        <f t="shared" si="1"/>
        <v>0.12648306665784095</v>
      </c>
    </row>
    <row r="15" spans="1:9" s="46" customFormat="1" ht="17.100000000000001" customHeight="1" x14ac:dyDescent="0.25">
      <c r="A15" s="41" t="s">
        <v>61</v>
      </c>
      <c r="B15" s="42">
        <f t="shared" ref="B15:G15" si="4">SUM(B16:B19)</f>
        <v>413</v>
      </c>
      <c r="C15" s="43">
        <f t="shared" si="4"/>
        <v>113</v>
      </c>
      <c r="D15" s="39">
        <f t="shared" si="4"/>
        <v>533</v>
      </c>
      <c r="E15" s="43">
        <f t="shared" si="4"/>
        <v>873</v>
      </c>
      <c r="F15" s="39">
        <f t="shared" si="4"/>
        <v>845</v>
      </c>
      <c r="G15" s="44">
        <f t="shared" si="4"/>
        <v>3018</v>
      </c>
      <c r="H15" s="45">
        <f t="shared" si="2"/>
        <v>5795</v>
      </c>
      <c r="I15" s="88">
        <f t="shared" si="1"/>
        <v>244.32312376072946</v>
      </c>
    </row>
    <row r="16" spans="1:9" s="38" customFormat="1" ht="17.100000000000001" customHeight="1" x14ac:dyDescent="0.25">
      <c r="A16" s="24" t="s">
        <v>17</v>
      </c>
      <c r="B16" s="101">
        <v>411</v>
      </c>
      <c r="C16" s="102">
        <v>110</v>
      </c>
      <c r="D16" s="103">
        <v>527</v>
      </c>
      <c r="E16" s="102">
        <v>868</v>
      </c>
      <c r="F16" s="103">
        <v>845</v>
      </c>
      <c r="G16" s="104">
        <v>3018</v>
      </c>
      <c r="H16" s="105">
        <f t="shared" si="2"/>
        <v>5779</v>
      </c>
      <c r="I16" s="120">
        <f t="shared" si="1"/>
        <v>243.64854740522097</v>
      </c>
    </row>
    <row r="17" spans="1:9" s="38" customFormat="1" ht="17.100000000000001" customHeight="1" x14ac:dyDescent="0.25">
      <c r="A17" s="24" t="s">
        <v>18</v>
      </c>
      <c r="B17" s="101">
        <v>1</v>
      </c>
      <c r="C17" s="102">
        <v>3</v>
      </c>
      <c r="D17" s="103">
        <v>3</v>
      </c>
      <c r="E17" s="102">
        <v>4</v>
      </c>
      <c r="F17" s="103">
        <v>0</v>
      </c>
      <c r="G17" s="104">
        <v>0</v>
      </c>
      <c r="H17" s="105">
        <f t="shared" si="2"/>
        <v>11</v>
      </c>
      <c r="I17" s="121">
        <f t="shared" si="1"/>
        <v>0.46377124441208356</v>
      </c>
    </row>
    <row r="18" spans="1:9" s="38" customFormat="1" ht="17.100000000000001" customHeight="1" x14ac:dyDescent="0.25">
      <c r="A18" s="24" t="s">
        <v>19</v>
      </c>
      <c r="B18" s="101">
        <v>0</v>
      </c>
      <c r="C18" s="102">
        <v>0</v>
      </c>
      <c r="D18" s="103">
        <v>0</v>
      </c>
      <c r="E18" s="102">
        <v>0</v>
      </c>
      <c r="F18" s="103">
        <v>0</v>
      </c>
      <c r="G18" s="104">
        <v>0</v>
      </c>
      <c r="H18" s="105">
        <f>SUM(B18:G18)</f>
        <v>0</v>
      </c>
      <c r="I18" s="120">
        <f t="shared" si="1"/>
        <v>0</v>
      </c>
    </row>
    <row r="19" spans="1:9" s="38" customFormat="1" ht="17.100000000000001" customHeight="1" x14ac:dyDescent="0.25">
      <c r="A19" s="92" t="s">
        <v>20</v>
      </c>
      <c r="B19" s="114">
        <v>1</v>
      </c>
      <c r="C19" s="115">
        <v>0</v>
      </c>
      <c r="D19" s="116">
        <v>3</v>
      </c>
      <c r="E19" s="115">
        <v>1</v>
      </c>
      <c r="F19" s="116">
        <v>0</v>
      </c>
      <c r="G19" s="117">
        <v>0</v>
      </c>
      <c r="H19" s="118">
        <f>SUM(B19:G19)</f>
        <v>5</v>
      </c>
      <c r="I19" s="144">
        <f t="shared" si="1"/>
        <v>0.2108051110964016</v>
      </c>
    </row>
    <row r="20" spans="1:9" s="38" customFormat="1" ht="17.100000000000001" customHeight="1" x14ac:dyDescent="0.25">
      <c r="A20" s="91" t="s">
        <v>57</v>
      </c>
      <c r="B20" s="42">
        <f t="shared" ref="B20:G20" si="5">SUM(B21:B24)</f>
        <v>12</v>
      </c>
      <c r="C20" s="43">
        <f t="shared" si="5"/>
        <v>7</v>
      </c>
      <c r="D20" s="39">
        <f t="shared" si="5"/>
        <v>20</v>
      </c>
      <c r="E20" s="43">
        <f t="shared" si="5"/>
        <v>15</v>
      </c>
      <c r="F20" s="39">
        <f t="shared" si="5"/>
        <v>3</v>
      </c>
      <c r="G20" s="44">
        <f t="shared" si="5"/>
        <v>2</v>
      </c>
      <c r="H20" s="123">
        <f t="shared" si="2"/>
        <v>59</v>
      </c>
      <c r="I20" s="124">
        <f t="shared" si="1"/>
        <v>2.4875003109375391</v>
      </c>
    </row>
    <row r="21" spans="1:9" s="38" customFormat="1" ht="17.100000000000001" customHeight="1" x14ac:dyDescent="0.25">
      <c r="A21" s="24" t="s">
        <v>17</v>
      </c>
      <c r="B21" s="101">
        <v>12</v>
      </c>
      <c r="C21" s="102">
        <v>6</v>
      </c>
      <c r="D21" s="103">
        <v>17</v>
      </c>
      <c r="E21" s="102">
        <v>12</v>
      </c>
      <c r="F21" s="103">
        <v>3</v>
      </c>
      <c r="G21" s="104">
        <v>2</v>
      </c>
      <c r="H21" s="105">
        <f t="shared" si="2"/>
        <v>52</v>
      </c>
      <c r="I21" s="120">
        <f t="shared" si="1"/>
        <v>2.1923731554025765</v>
      </c>
    </row>
    <row r="22" spans="1:9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2</v>
      </c>
      <c r="E22" s="102">
        <v>2</v>
      </c>
      <c r="F22" s="103">
        <v>0</v>
      </c>
      <c r="G22" s="104">
        <v>0</v>
      </c>
      <c r="H22" s="105">
        <f t="shared" si="2"/>
        <v>4</v>
      </c>
      <c r="I22" s="121">
        <f t="shared" si="1"/>
        <v>0.16864408887712129</v>
      </c>
    </row>
    <row r="23" spans="1:9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0</v>
      </c>
      <c r="E23" s="102">
        <v>0</v>
      </c>
      <c r="F23" s="103">
        <v>0</v>
      </c>
      <c r="G23" s="104">
        <v>0</v>
      </c>
      <c r="H23" s="105">
        <f t="shared" si="2"/>
        <v>1</v>
      </c>
      <c r="I23" s="121">
        <f t="shared" si="1"/>
        <v>4.2161022219280322E-2</v>
      </c>
    </row>
    <row r="24" spans="1:9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1</v>
      </c>
      <c r="E24" s="102">
        <v>1</v>
      </c>
      <c r="F24" s="103">
        <v>0</v>
      </c>
      <c r="G24" s="104">
        <v>0</v>
      </c>
      <c r="H24" s="118">
        <f t="shared" si="2"/>
        <v>2</v>
      </c>
      <c r="I24" s="144">
        <f t="shared" si="1"/>
        <v>8.4322044438560645E-2</v>
      </c>
    </row>
    <row r="25" spans="1:9" s="38" customFormat="1" ht="17.100000000000001" customHeight="1" x14ac:dyDescent="0.25">
      <c r="A25" s="91" t="s">
        <v>56</v>
      </c>
      <c r="B25" s="42">
        <f t="shared" ref="B25:G25" si="6">SUM(B26:B29)</f>
        <v>32</v>
      </c>
      <c r="C25" s="43">
        <f t="shared" si="6"/>
        <v>10</v>
      </c>
      <c r="D25" s="39">
        <f t="shared" si="6"/>
        <v>31</v>
      </c>
      <c r="E25" s="43">
        <f t="shared" si="6"/>
        <v>28</v>
      </c>
      <c r="F25" s="39">
        <f t="shared" si="6"/>
        <v>8</v>
      </c>
      <c r="G25" s="44">
        <f t="shared" si="6"/>
        <v>5</v>
      </c>
      <c r="H25" s="123">
        <f t="shared" si="2"/>
        <v>114</v>
      </c>
      <c r="I25" s="124">
        <f t="shared" si="1"/>
        <v>4.8063565329979561</v>
      </c>
    </row>
    <row r="26" spans="1:9" s="38" customFormat="1" ht="17.100000000000001" customHeight="1" x14ac:dyDescent="0.25">
      <c r="A26" s="24" t="s">
        <v>17</v>
      </c>
      <c r="B26" s="101">
        <v>32</v>
      </c>
      <c r="C26" s="102">
        <v>10</v>
      </c>
      <c r="D26" s="103">
        <v>29</v>
      </c>
      <c r="E26" s="102">
        <v>26</v>
      </c>
      <c r="F26" s="103">
        <v>8</v>
      </c>
      <c r="G26" s="104">
        <v>5</v>
      </c>
      <c r="H26" s="105">
        <f>SUM(B26:G26)</f>
        <v>110</v>
      </c>
      <c r="I26" s="120">
        <f t="shared" si="1"/>
        <v>4.6377124441208357</v>
      </c>
    </row>
    <row r="27" spans="1:9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20">
        <f t="shared" si="1"/>
        <v>0</v>
      </c>
    </row>
    <row r="28" spans="1:9" s="38" customFormat="1" ht="17.100000000000001" customHeight="1" x14ac:dyDescent="0.25">
      <c r="A28" s="24" t="s">
        <v>19</v>
      </c>
      <c r="B28" s="101">
        <v>0</v>
      </c>
      <c r="C28" s="102">
        <v>0</v>
      </c>
      <c r="D28" s="103">
        <v>2</v>
      </c>
      <c r="E28" s="102">
        <v>2</v>
      </c>
      <c r="F28" s="103">
        <v>0</v>
      </c>
      <c r="G28" s="104">
        <v>0</v>
      </c>
      <c r="H28" s="105">
        <f>SUM(B28:G28)</f>
        <v>4</v>
      </c>
      <c r="I28" s="121">
        <f t="shared" si="1"/>
        <v>0.16864408887712129</v>
      </c>
    </row>
    <row r="29" spans="1:9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43">
        <f t="shared" si="1"/>
        <v>0</v>
      </c>
    </row>
    <row r="30" spans="1:9" s="46" customFormat="1" ht="17.100000000000001" customHeight="1" x14ac:dyDescent="0.25">
      <c r="A30" s="41" t="s">
        <v>44</v>
      </c>
      <c r="B30" s="42">
        <f t="shared" ref="B30:G30" si="7">SUM(B31:B35)</f>
        <v>21</v>
      </c>
      <c r="C30" s="43">
        <f t="shared" si="7"/>
        <v>93</v>
      </c>
      <c r="D30" s="39">
        <f t="shared" si="7"/>
        <v>117</v>
      </c>
      <c r="E30" s="43">
        <f t="shared" si="7"/>
        <v>36</v>
      </c>
      <c r="F30" s="39">
        <f t="shared" si="7"/>
        <v>6</v>
      </c>
      <c r="G30" s="44">
        <f t="shared" si="7"/>
        <v>1</v>
      </c>
      <c r="H30" s="45">
        <f t="shared" si="2"/>
        <v>274</v>
      </c>
      <c r="I30" s="88">
        <f t="shared" si="1"/>
        <v>11.552120088082807</v>
      </c>
    </row>
    <row r="31" spans="1:9" s="38" customFormat="1" ht="17.100000000000001" customHeight="1" x14ac:dyDescent="0.25">
      <c r="A31" s="24" t="s">
        <v>17</v>
      </c>
      <c r="B31" s="101">
        <v>8</v>
      </c>
      <c r="C31" s="102">
        <v>30</v>
      </c>
      <c r="D31" s="103">
        <v>32</v>
      </c>
      <c r="E31" s="102">
        <v>7</v>
      </c>
      <c r="F31" s="103">
        <v>2</v>
      </c>
      <c r="G31" s="104">
        <v>0</v>
      </c>
      <c r="H31" s="105">
        <f t="shared" si="2"/>
        <v>79</v>
      </c>
      <c r="I31" s="120">
        <f t="shared" si="1"/>
        <v>3.3307207553231457</v>
      </c>
    </row>
    <row r="32" spans="1:9" s="38" customFormat="1" ht="17.100000000000001" customHeight="1" x14ac:dyDescent="0.25">
      <c r="A32" s="24" t="s">
        <v>18</v>
      </c>
      <c r="B32" s="101">
        <v>0</v>
      </c>
      <c r="C32" s="102">
        <v>0</v>
      </c>
      <c r="D32" s="103">
        <v>5</v>
      </c>
      <c r="E32" s="102">
        <v>2</v>
      </c>
      <c r="F32" s="103">
        <v>0</v>
      </c>
      <c r="G32" s="104">
        <v>0</v>
      </c>
      <c r="H32" s="105">
        <f t="shared" si="2"/>
        <v>7</v>
      </c>
      <c r="I32" s="121">
        <f t="shared" si="1"/>
        <v>0.29512715553496227</v>
      </c>
    </row>
    <row r="33" spans="1:9" s="38" customFormat="1" ht="17.100000000000001" customHeight="1" x14ac:dyDescent="0.25">
      <c r="A33" s="24" t="s">
        <v>19</v>
      </c>
      <c r="B33" s="101">
        <v>12</v>
      </c>
      <c r="C33" s="102">
        <v>56</v>
      </c>
      <c r="D33" s="103">
        <v>70</v>
      </c>
      <c r="E33" s="102">
        <v>23</v>
      </c>
      <c r="F33" s="103">
        <v>3</v>
      </c>
      <c r="G33" s="104">
        <v>1</v>
      </c>
      <c r="H33" s="105">
        <f t="shared" si="2"/>
        <v>165</v>
      </c>
      <c r="I33" s="120">
        <f t="shared" si="1"/>
        <v>6.9565686661812522</v>
      </c>
    </row>
    <row r="34" spans="1:9" s="38" customFormat="1" ht="17.100000000000001" customHeight="1" x14ac:dyDescent="0.25">
      <c r="A34" s="24" t="s">
        <v>37</v>
      </c>
      <c r="B34" s="101">
        <v>0</v>
      </c>
      <c r="C34" s="102">
        <v>0</v>
      </c>
      <c r="D34" s="103">
        <v>1</v>
      </c>
      <c r="E34" s="102">
        <v>0</v>
      </c>
      <c r="F34" s="103">
        <v>0</v>
      </c>
      <c r="G34" s="104">
        <v>0</v>
      </c>
      <c r="H34" s="105">
        <f t="shared" si="2"/>
        <v>1</v>
      </c>
      <c r="I34" s="121">
        <f t="shared" si="1"/>
        <v>4.2161022219280322E-2</v>
      </c>
    </row>
    <row r="35" spans="1:9" s="38" customFormat="1" ht="17.100000000000001" customHeight="1" x14ac:dyDescent="0.25">
      <c r="A35" s="40" t="s">
        <v>20</v>
      </c>
      <c r="B35" s="101">
        <v>1</v>
      </c>
      <c r="C35" s="102">
        <v>7</v>
      </c>
      <c r="D35" s="103">
        <v>9</v>
      </c>
      <c r="E35" s="102">
        <v>4</v>
      </c>
      <c r="F35" s="103">
        <v>1</v>
      </c>
      <c r="G35" s="104">
        <v>0</v>
      </c>
      <c r="H35" s="105">
        <f t="shared" si="2"/>
        <v>22</v>
      </c>
      <c r="I35" s="120">
        <f t="shared" si="1"/>
        <v>0.92754248882416712</v>
      </c>
    </row>
    <row r="36" spans="1:9" s="46" customFormat="1" ht="17.100000000000001" customHeight="1" x14ac:dyDescent="0.25">
      <c r="A36" s="47" t="s">
        <v>14</v>
      </c>
      <c r="B36" s="48">
        <v>4</v>
      </c>
      <c r="C36" s="49">
        <v>19</v>
      </c>
      <c r="D36" s="50">
        <v>38</v>
      </c>
      <c r="E36" s="49">
        <v>30</v>
      </c>
      <c r="F36" s="50">
        <v>3</v>
      </c>
      <c r="G36" s="51">
        <v>2</v>
      </c>
      <c r="H36" s="52">
        <f t="shared" si="2"/>
        <v>96</v>
      </c>
      <c r="I36" s="89">
        <f t="shared" ref="I36:I67" si="8">H36/B$81 * 100000</f>
        <v>4.0474581330509105</v>
      </c>
    </row>
    <row r="37" spans="1:9" s="46" customFormat="1" ht="17.100000000000001" customHeight="1" x14ac:dyDescent="0.25">
      <c r="A37" s="41" t="s">
        <v>60</v>
      </c>
      <c r="B37" s="42">
        <f>SUM(B38+B44+B45+B46)</f>
        <v>315</v>
      </c>
      <c r="C37" s="43">
        <f t="shared" ref="C37:H37" si="9">SUM(C38+C44+C45+C46)</f>
        <v>400</v>
      </c>
      <c r="D37" s="39">
        <f t="shared" si="9"/>
        <v>687</v>
      </c>
      <c r="E37" s="43">
        <f t="shared" si="9"/>
        <v>496</v>
      </c>
      <c r="F37" s="39">
        <f t="shared" si="9"/>
        <v>210</v>
      </c>
      <c r="G37" s="44">
        <f t="shared" si="9"/>
        <v>181</v>
      </c>
      <c r="H37" s="45">
        <f t="shared" si="9"/>
        <v>2289</v>
      </c>
      <c r="I37" s="88">
        <f t="shared" si="8"/>
        <v>96.506579859932657</v>
      </c>
    </row>
    <row r="38" spans="1:9" s="38" customFormat="1" ht="17.100000000000001" customHeight="1" x14ac:dyDescent="0.25">
      <c r="A38" s="24" t="s">
        <v>17</v>
      </c>
      <c r="B38" s="101">
        <f t="shared" ref="B38:G38" si="10">SUM(B39:B43)</f>
        <v>315</v>
      </c>
      <c r="C38" s="102">
        <f t="shared" si="10"/>
        <v>400</v>
      </c>
      <c r="D38" s="103">
        <f t="shared" si="10"/>
        <v>686</v>
      </c>
      <c r="E38" s="102">
        <f t="shared" si="10"/>
        <v>496</v>
      </c>
      <c r="F38" s="103">
        <f t="shared" si="10"/>
        <v>210</v>
      </c>
      <c r="G38" s="104">
        <f t="shared" si="10"/>
        <v>180</v>
      </c>
      <c r="H38" s="105">
        <f t="shared" si="2"/>
        <v>2287</v>
      </c>
      <c r="I38" s="120">
        <f t="shared" si="8"/>
        <v>96.422257815494092</v>
      </c>
    </row>
    <row r="39" spans="1:9" s="38" customFormat="1" ht="17.100000000000001" customHeight="1" x14ac:dyDescent="0.25">
      <c r="A39" s="24" t="s">
        <v>26</v>
      </c>
      <c r="B39" s="101">
        <v>173</v>
      </c>
      <c r="C39" s="102">
        <v>241</v>
      </c>
      <c r="D39" s="103">
        <v>346</v>
      </c>
      <c r="E39" s="102">
        <v>313</v>
      </c>
      <c r="F39" s="103">
        <v>128</v>
      </c>
      <c r="G39" s="104">
        <v>106</v>
      </c>
      <c r="H39" s="105">
        <f t="shared" si="2"/>
        <v>1307</v>
      </c>
      <c r="I39" s="120">
        <f t="shared" si="8"/>
        <v>55.104456040599374</v>
      </c>
    </row>
    <row r="40" spans="1:9" s="38" customFormat="1" ht="17.100000000000001" customHeight="1" x14ac:dyDescent="0.25">
      <c r="A40" s="24" t="s">
        <v>27</v>
      </c>
      <c r="B40" s="101">
        <v>40</v>
      </c>
      <c r="C40" s="102">
        <v>81</v>
      </c>
      <c r="D40" s="103">
        <v>158</v>
      </c>
      <c r="E40" s="102">
        <v>53</v>
      </c>
      <c r="F40" s="103">
        <v>6</v>
      </c>
      <c r="G40" s="104">
        <v>2</v>
      </c>
      <c r="H40" s="105">
        <f t="shared" si="2"/>
        <v>340</v>
      </c>
      <c r="I40" s="120">
        <f t="shared" si="8"/>
        <v>14.33474755455531</v>
      </c>
    </row>
    <row r="41" spans="1:9" s="38" customFormat="1" ht="17.100000000000001" customHeight="1" x14ac:dyDescent="0.25">
      <c r="A41" s="24" t="s">
        <v>28</v>
      </c>
      <c r="B41" s="101">
        <v>23</v>
      </c>
      <c r="C41" s="102">
        <v>8</v>
      </c>
      <c r="D41" s="103">
        <v>31</v>
      </c>
      <c r="E41" s="102">
        <v>23</v>
      </c>
      <c r="F41" s="103">
        <v>6</v>
      </c>
      <c r="G41" s="104">
        <v>2</v>
      </c>
      <c r="H41" s="105">
        <f t="shared" si="2"/>
        <v>93</v>
      </c>
      <c r="I41" s="120">
        <f t="shared" si="8"/>
        <v>3.9209750663930696</v>
      </c>
    </row>
    <row r="42" spans="1:9" s="38" customFormat="1" ht="17.100000000000001" customHeight="1" x14ac:dyDescent="0.25">
      <c r="A42" s="24" t="s">
        <v>29</v>
      </c>
      <c r="B42" s="101">
        <v>66</v>
      </c>
      <c r="C42" s="102">
        <v>35</v>
      </c>
      <c r="D42" s="103">
        <v>65</v>
      </c>
      <c r="E42" s="102">
        <v>71</v>
      </c>
      <c r="F42" s="103">
        <v>41</v>
      </c>
      <c r="G42" s="104">
        <v>54</v>
      </c>
      <c r="H42" s="105">
        <f t="shared" si="2"/>
        <v>332</v>
      </c>
      <c r="I42" s="120">
        <f t="shared" si="8"/>
        <v>13.997459376801066</v>
      </c>
    </row>
    <row r="43" spans="1:9" s="38" customFormat="1" ht="17.100000000000001" customHeight="1" x14ac:dyDescent="0.25">
      <c r="A43" s="24" t="s">
        <v>30</v>
      </c>
      <c r="B43" s="101">
        <v>13</v>
      </c>
      <c r="C43" s="102">
        <v>35</v>
      </c>
      <c r="D43" s="103">
        <v>86</v>
      </c>
      <c r="E43" s="102">
        <v>36</v>
      </c>
      <c r="F43" s="103">
        <v>29</v>
      </c>
      <c r="G43" s="104">
        <v>16</v>
      </c>
      <c r="H43" s="105">
        <f t="shared" si="2"/>
        <v>215</v>
      </c>
      <c r="I43" s="120">
        <f t="shared" si="8"/>
        <v>9.0646197771452677</v>
      </c>
    </row>
    <row r="44" spans="1:9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1</v>
      </c>
      <c r="E44" s="102">
        <v>0</v>
      </c>
      <c r="F44" s="103">
        <v>0</v>
      </c>
      <c r="G44" s="104">
        <v>0</v>
      </c>
      <c r="H44" s="105">
        <f t="shared" si="2"/>
        <v>1</v>
      </c>
      <c r="I44" s="121">
        <f t="shared" si="8"/>
        <v>4.2161022219280322E-2</v>
      </c>
    </row>
    <row r="45" spans="1:9" s="38" customFormat="1" ht="17.100000000000001" customHeight="1" x14ac:dyDescent="0.25">
      <c r="A45" s="24" t="s">
        <v>19</v>
      </c>
      <c r="B45" s="101">
        <v>0</v>
      </c>
      <c r="C45" s="102">
        <v>0</v>
      </c>
      <c r="D45" s="103">
        <v>0</v>
      </c>
      <c r="E45" s="102">
        <v>0</v>
      </c>
      <c r="F45" s="103">
        <v>0</v>
      </c>
      <c r="G45" s="104">
        <v>1</v>
      </c>
      <c r="H45" s="105">
        <f>SUM(B45:G45)</f>
        <v>1</v>
      </c>
      <c r="I45" s="121">
        <f t="shared" si="8"/>
        <v>4.2161022219280322E-2</v>
      </c>
    </row>
    <row r="46" spans="1:9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36">
        <f t="shared" si="8"/>
        <v>0</v>
      </c>
    </row>
    <row r="47" spans="1:9" s="46" customFormat="1" ht="17.100000000000001" customHeight="1" x14ac:dyDescent="0.25">
      <c r="A47" s="47" t="s">
        <v>34</v>
      </c>
      <c r="B47" s="48">
        <v>49</v>
      </c>
      <c r="C47" s="49">
        <v>8</v>
      </c>
      <c r="D47" s="50">
        <v>26</v>
      </c>
      <c r="E47" s="49">
        <v>23</v>
      </c>
      <c r="F47" s="50">
        <v>6</v>
      </c>
      <c r="G47" s="51">
        <v>2</v>
      </c>
      <c r="H47" s="52">
        <f t="shared" si="2"/>
        <v>114</v>
      </c>
      <c r="I47" s="89">
        <f t="shared" si="8"/>
        <v>4.8063565329979561</v>
      </c>
    </row>
    <row r="48" spans="1:9" s="46" customFormat="1" ht="17.100000000000001" customHeight="1" x14ac:dyDescent="0.25">
      <c r="A48" s="47" t="s">
        <v>35</v>
      </c>
      <c r="B48" s="48">
        <v>5</v>
      </c>
      <c r="C48" s="49">
        <v>0</v>
      </c>
      <c r="D48" s="50">
        <v>3</v>
      </c>
      <c r="E48" s="49">
        <v>6</v>
      </c>
      <c r="F48" s="50">
        <v>1</v>
      </c>
      <c r="G48" s="51">
        <v>2</v>
      </c>
      <c r="H48" s="52">
        <f t="shared" si="2"/>
        <v>17</v>
      </c>
      <c r="I48" s="89">
        <f t="shared" si="8"/>
        <v>0.71673737772776547</v>
      </c>
    </row>
    <row r="49" spans="1:9" s="46" customFormat="1" ht="17.100000000000001" customHeight="1" x14ac:dyDescent="0.25">
      <c r="A49" s="41" t="s">
        <v>55</v>
      </c>
      <c r="B49" s="42">
        <f t="shared" ref="B49:G49" si="11">SUM(B50:B53)</f>
        <v>46</v>
      </c>
      <c r="C49" s="43">
        <f t="shared" si="11"/>
        <v>21</v>
      </c>
      <c r="D49" s="39">
        <f t="shared" si="11"/>
        <v>52</v>
      </c>
      <c r="E49" s="43">
        <f t="shared" si="11"/>
        <v>24</v>
      </c>
      <c r="F49" s="39">
        <f t="shared" si="11"/>
        <v>8</v>
      </c>
      <c r="G49" s="44">
        <f t="shared" si="11"/>
        <v>6</v>
      </c>
      <c r="H49" s="45">
        <f t="shared" si="2"/>
        <v>157</v>
      </c>
      <c r="I49" s="88">
        <f t="shared" si="8"/>
        <v>6.6192804884270107</v>
      </c>
    </row>
    <row r="50" spans="1:9" s="38" customFormat="1" ht="17.100000000000001" customHeight="1" x14ac:dyDescent="0.25">
      <c r="A50" s="24" t="s">
        <v>17</v>
      </c>
      <c r="B50" s="101">
        <v>46</v>
      </c>
      <c r="C50" s="102">
        <v>21</v>
      </c>
      <c r="D50" s="103">
        <v>52</v>
      </c>
      <c r="E50" s="102">
        <v>24</v>
      </c>
      <c r="F50" s="103">
        <v>8</v>
      </c>
      <c r="G50" s="104">
        <v>6</v>
      </c>
      <c r="H50" s="105">
        <f t="shared" si="2"/>
        <v>157</v>
      </c>
      <c r="I50" s="120">
        <f t="shared" si="8"/>
        <v>6.6192804884270107</v>
      </c>
    </row>
    <row r="51" spans="1:9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37">
        <f t="shared" si="8"/>
        <v>0</v>
      </c>
    </row>
    <row r="52" spans="1:9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37">
        <f t="shared" si="8"/>
        <v>0</v>
      </c>
    </row>
    <row r="53" spans="1:9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36">
        <f t="shared" si="8"/>
        <v>0</v>
      </c>
    </row>
    <row r="54" spans="1:9" s="46" customFormat="1" ht="17.100000000000001" customHeight="1" x14ac:dyDescent="0.25">
      <c r="A54" s="53" t="s">
        <v>54</v>
      </c>
      <c r="B54" s="54">
        <f t="shared" ref="B54:G54" si="12">SUM(B55:B57)</f>
        <v>34</v>
      </c>
      <c r="C54" s="55">
        <f t="shared" si="12"/>
        <v>9</v>
      </c>
      <c r="D54" s="56">
        <f t="shared" si="12"/>
        <v>38</v>
      </c>
      <c r="E54" s="55">
        <f t="shared" si="12"/>
        <v>30</v>
      </c>
      <c r="F54" s="56">
        <f t="shared" si="12"/>
        <v>12</v>
      </c>
      <c r="G54" s="57">
        <f t="shared" si="12"/>
        <v>15</v>
      </c>
      <c r="H54" s="58">
        <f>SUM(B54:G54)</f>
        <v>138</v>
      </c>
      <c r="I54" s="70">
        <f t="shared" si="8"/>
        <v>5.8182210662606835</v>
      </c>
    </row>
    <row r="55" spans="1:9" s="46" customFormat="1" ht="17.100000000000001" customHeight="1" x14ac:dyDescent="0.25">
      <c r="A55" s="24" t="s">
        <v>32</v>
      </c>
      <c r="B55" s="101">
        <v>27</v>
      </c>
      <c r="C55" s="102">
        <v>6</v>
      </c>
      <c r="D55" s="103">
        <v>31</v>
      </c>
      <c r="E55" s="102">
        <v>26</v>
      </c>
      <c r="F55" s="103">
        <v>10</v>
      </c>
      <c r="G55" s="104">
        <v>12</v>
      </c>
      <c r="H55" s="105">
        <f>SUM(B55:G55)</f>
        <v>112</v>
      </c>
      <c r="I55" s="120">
        <f t="shared" si="8"/>
        <v>4.7220344885593963</v>
      </c>
    </row>
    <row r="56" spans="1:9" s="38" customFormat="1" ht="17.100000000000001" customHeight="1" x14ac:dyDescent="0.25">
      <c r="A56" s="24" t="s">
        <v>33</v>
      </c>
      <c r="B56" s="101">
        <v>7</v>
      </c>
      <c r="C56" s="102">
        <v>3</v>
      </c>
      <c r="D56" s="103">
        <v>7</v>
      </c>
      <c r="E56" s="102">
        <v>4</v>
      </c>
      <c r="F56" s="103">
        <v>2</v>
      </c>
      <c r="G56" s="104">
        <v>3</v>
      </c>
      <c r="H56" s="105">
        <f>SUM(B56:G56)</f>
        <v>26</v>
      </c>
      <c r="I56" s="120">
        <f t="shared" si="8"/>
        <v>1.0961865777012882</v>
      </c>
    </row>
    <row r="57" spans="1:9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20">
        <f t="shared" si="8"/>
        <v>0</v>
      </c>
    </row>
    <row r="58" spans="1:9" s="46" customFormat="1" ht="17.100000000000001" customHeight="1" x14ac:dyDescent="0.25">
      <c r="A58" s="47" t="s">
        <v>13</v>
      </c>
      <c r="B58" s="48">
        <v>23</v>
      </c>
      <c r="C58" s="49">
        <v>9</v>
      </c>
      <c r="D58" s="50">
        <v>58</v>
      </c>
      <c r="E58" s="49">
        <v>45</v>
      </c>
      <c r="F58" s="50">
        <v>19</v>
      </c>
      <c r="G58" s="51">
        <v>28</v>
      </c>
      <c r="H58" s="52">
        <f>SUM(B58:G58)</f>
        <v>182</v>
      </c>
      <c r="I58" s="89">
        <f t="shared" si="8"/>
        <v>7.6733060439090188</v>
      </c>
    </row>
    <row r="59" spans="1:9" s="46" customFormat="1" ht="17.100000000000001" customHeight="1" x14ac:dyDescent="0.25">
      <c r="A59" s="41" t="s">
        <v>59</v>
      </c>
      <c r="B59" s="42">
        <f t="shared" ref="B59:G59" si="13">SUM(B60+B65)</f>
        <v>283</v>
      </c>
      <c r="C59" s="55">
        <f t="shared" si="13"/>
        <v>184</v>
      </c>
      <c r="D59" s="39">
        <f t="shared" si="13"/>
        <v>535</v>
      </c>
      <c r="E59" s="43">
        <f t="shared" si="13"/>
        <v>355</v>
      </c>
      <c r="F59" s="39">
        <f t="shared" si="13"/>
        <v>77</v>
      </c>
      <c r="G59" s="44">
        <f t="shared" si="13"/>
        <v>92</v>
      </c>
      <c r="H59" s="45">
        <f t="shared" si="2"/>
        <v>1526</v>
      </c>
      <c r="I59" s="88">
        <f t="shared" si="8"/>
        <v>64.337719906621771</v>
      </c>
    </row>
    <row r="60" spans="1:9" s="38" customFormat="1" ht="17.100000000000001" customHeight="1" x14ac:dyDescent="0.25">
      <c r="A60" s="80" t="s">
        <v>49</v>
      </c>
      <c r="B60" s="60">
        <f t="shared" ref="B60:G60" si="14">SUM(B61:B64)</f>
        <v>257</v>
      </c>
      <c r="C60" s="61">
        <f t="shared" si="14"/>
        <v>175</v>
      </c>
      <c r="D60" s="62">
        <f t="shared" si="14"/>
        <v>507</v>
      </c>
      <c r="E60" s="61">
        <f t="shared" si="14"/>
        <v>328</v>
      </c>
      <c r="F60" s="62">
        <f t="shared" si="14"/>
        <v>69</v>
      </c>
      <c r="G60" s="63">
        <f t="shared" si="14"/>
        <v>85</v>
      </c>
      <c r="H60" s="64">
        <f t="shared" si="2"/>
        <v>1421</v>
      </c>
      <c r="I60" s="90">
        <f t="shared" si="8"/>
        <v>59.91081257359734</v>
      </c>
    </row>
    <row r="61" spans="1:9" s="38" customFormat="1" ht="17.100000000000001" customHeight="1" x14ac:dyDescent="0.25">
      <c r="A61" s="24" t="s">
        <v>1</v>
      </c>
      <c r="B61" s="138">
        <v>81</v>
      </c>
      <c r="C61" s="139">
        <v>26</v>
      </c>
      <c r="D61" s="140">
        <v>72</v>
      </c>
      <c r="E61" s="141">
        <v>61</v>
      </c>
      <c r="F61" s="140">
        <v>26</v>
      </c>
      <c r="G61" s="142">
        <v>42</v>
      </c>
      <c r="H61" s="105">
        <f t="shared" si="2"/>
        <v>308</v>
      </c>
      <c r="I61" s="120">
        <f t="shared" si="8"/>
        <v>12.985594843538339</v>
      </c>
    </row>
    <row r="62" spans="1:9" s="38" customFormat="1" ht="17.100000000000001" customHeight="1" x14ac:dyDescent="0.25">
      <c r="A62" s="24" t="s">
        <v>23</v>
      </c>
      <c r="B62" s="101">
        <v>150</v>
      </c>
      <c r="C62" s="102">
        <v>119</v>
      </c>
      <c r="D62" s="103">
        <v>336</v>
      </c>
      <c r="E62" s="102">
        <v>196</v>
      </c>
      <c r="F62" s="103">
        <v>30</v>
      </c>
      <c r="G62" s="104">
        <v>32</v>
      </c>
      <c r="H62" s="105">
        <f t="shared" si="2"/>
        <v>863</v>
      </c>
      <c r="I62" s="120">
        <f t="shared" si="8"/>
        <v>36.384962175238918</v>
      </c>
    </row>
    <row r="63" spans="1:9" s="38" customFormat="1" ht="17.100000000000001" customHeight="1" x14ac:dyDescent="0.25">
      <c r="A63" s="24" t="s">
        <v>24</v>
      </c>
      <c r="B63" s="101">
        <v>0</v>
      </c>
      <c r="C63" s="102">
        <v>1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1</v>
      </c>
      <c r="I63" s="121">
        <f t="shared" si="8"/>
        <v>4.2161022219280322E-2</v>
      </c>
    </row>
    <row r="64" spans="1:9" s="38" customFormat="1" ht="17.100000000000001" customHeight="1" x14ac:dyDescent="0.25">
      <c r="A64" s="81" t="s">
        <v>2</v>
      </c>
      <c r="B64" s="138">
        <v>26</v>
      </c>
      <c r="C64" s="141">
        <v>29</v>
      </c>
      <c r="D64" s="140">
        <v>99</v>
      </c>
      <c r="E64" s="141">
        <v>71</v>
      </c>
      <c r="F64" s="140">
        <v>13</v>
      </c>
      <c r="G64" s="142">
        <v>11</v>
      </c>
      <c r="H64" s="105">
        <f t="shared" si="2"/>
        <v>249</v>
      </c>
      <c r="I64" s="120">
        <f t="shared" si="8"/>
        <v>10.498094532600799</v>
      </c>
    </row>
    <row r="65" spans="1:16" s="38" customFormat="1" ht="17.100000000000001" customHeight="1" x14ac:dyDescent="0.25">
      <c r="A65" s="80" t="s">
        <v>53</v>
      </c>
      <c r="B65" s="60">
        <f t="shared" ref="B65:G65" si="15">SUM(B66:B69)</f>
        <v>26</v>
      </c>
      <c r="C65" s="61">
        <f t="shared" si="15"/>
        <v>9</v>
      </c>
      <c r="D65" s="62">
        <f t="shared" si="15"/>
        <v>28</v>
      </c>
      <c r="E65" s="61">
        <f t="shared" si="15"/>
        <v>27</v>
      </c>
      <c r="F65" s="62">
        <f t="shared" si="15"/>
        <v>8</v>
      </c>
      <c r="G65" s="63">
        <f t="shared" si="15"/>
        <v>7</v>
      </c>
      <c r="H65" s="64">
        <f t="shared" si="2"/>
        <v>105</v>
      </c>
      <c r="I65" s="90">
        <f t="shared" si="8"/>
        <v>4.4269073330244337</v>
      </c>
    </row>
    <row r="66" spans="1:16" s="38" customFormat="1" ht="17.100000000000001" customHeight="1" x14ac:dyDescent="0.25">
      <c r="A66" s="24" t="s">
        <v>1</v>
      </c>
      <c r="B66" s="138">
        <v>16</v>
      </c>
      <c r="C66" s="141">
        <v>5</v>
      </c>
      <c r="D66" s="140">
        <v>13</v>
      </c>
      <c r="E66" s="141">
        <v>14</v>
      </c>
      <c r="F66" s="140">
        <v>3</v>
      </c>
      <c r="G66" s="142">
        <v>5</v>
      </c>
      <c r="H66" s="105">
        <f t="shared" si="2"/>
        <v>56</v>
      </c>
      <c r="I66" s="120">
        <f t="shared" si="8"/>
        <v>2.3610172442796982</v>
      </c>
    </row>
    <row r="67" spans="1:16" s="38" customFormat="1" ht="17.100000000000001" customHeight="1" x14ac:dyDescent="0.25">
      <c r="A67" s="24" t="s">
        <v>23</v>
      </c>
      <c r="B67" s="101">
        <v>6</v>
      </c>
      <c r="C67" s="102">
        <v>4</v>
      </c>
      <c r="D67" s="103">
        <v>12</v>
      </c>
      <c r="E67" s="102">
        <v>6</v>
      </c>
      <c r="F67" s="103">
        <v>4</v>
      </c>
      <c r="G67" s="104">
        <v>0</v>
      </c>
      <c r="H67" s="129">
        <f t="shared" si="2"/>
        <v>32</v>
      </c>
      <c r="I67" s="143">
        <f t="shared" si="8"/>
        <v>1.3491527110169703</v>
      </c>
    </row>
    <row r="68" spans="1:16" s="38" customFormat="1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43">
        <f t="shared" ref="I68:I80" si="16">H68/B$81 * 100000</f>
        <v>0</v>
      </c>
    </row>
    <row r="69" spans="1:16" s="38" customFormat="1" ht="17.100000000000001" customHeight="1" x14ac:dyDescent="0.25">
      <c r="A69" s="81" t="s">
        <v>2</v>
      </c>
      <c r="B69" s="101">
        <v>4</v>
      </c>
      <c r="C69" s="102">
        <v>0</v>
      </c>
      <c r="D69" s="103">
        <v>3</v>
      </c>
      <c r="E69" s="102">
        <v>7</v>
      </c>
      <c r="F69" s="103">
        <v>1</v>
      </c>
      <c r="G69" s="104">
        <v>2</v>
      </c>
      <c r="H69" s="105">
        <f>SUM(B69:G69)</f>
        <v>17</v>
      </c>
      <c r="I69" s="121">
        <f t="shared" si="16"/>
        <v>0.71673737772776547</v>
      </c>
    </row>
    <row r="70" spans="1:16" s="46" customFormat="1" ht="17.100000000000001" customHeight="1" x14ac:dyDescent="0.25">
      <c r="A70" s="41" t="s">
        <v>51</v>
      </c>
      <c r="B70" s="42">
        <f t="shared" ref="B70:G70" si="17">SUM(B71:B75)</f>
        <v>184</v>
      </c>
      <c r="C70" s="43">
        <f t="shared" si="17"/>
        <v>112</v>
      </c>
      <c r="D70" s="39">
        <f t="shared" si="17"/>
        <v>241</v>
      </c>
      <c r="E70" s="43">
        <f t="shared" si="17"/>
        <v>139</v>
      </c>
      <c r="F70" s="39">
        <f t="shared" si="17"/>
        <v>18</v>
      </c>
      <c r="G70" s="44">
        <f t="shared" si="17"/>
        <v>37</v>
      </c>
      <c r="H70" s="45">
        <f t="shared" ref="H70:H80" si="18">SUM(B70:G70)</f>
        <v>731</v>
      </c>
      <c r="I70" s="88">
        <f t="shared" si="16"/>
        <v>30.819707242293912</v>
      </c>
    </row>
    <row r="71" spans="1:16" s="38" customFormat="1" ht="17.100000000000001" customHeight="1" x14ac:dyDescent="0.25">
      <c r="A71" s="24" t="s">
        <v>1</v>
      </c>
      <c r="B71" s="138">
        <v>140</v>
      </c>
      <c r="C71" s="141">
        <v>41</v>
      </c>
      <c r="D71" s="140">
        <v>117</v>
      </c>
      <c r="E71" s="141">
        <v>79</v>
      </c>
      <c r="F71" s="140">
        <v>14</v>
      </c>
      <c r="G71" s="142">
        <v>33</v>
      </c>
      <c r="H71" s="105">
        <f t="shared" si="18"/>
        <v>424</v>
      </c>
      <c r="I71" s="120">
        <f t="shared" si="16"/>
        <v>17.876273420974854</v>
      </c>
      <c r="K71" s="242"/>
      <c r="L71" s="242"/>
      <c r="M71" s="242"/>
      <c r="N71" s="242"/>
      <c r="O71" s="242"/>
      <c r="P71" s="243"/>
    </row>
    <row r="72" spans="1:16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20">
        <f t="shared" si="16"/>
        <v>0</v>
      </c>
      <c r="K72" s="9"/>
      <c r="L72" s="9"/>
      <c r="M72" s="9"/>
      <c r="N72" s="9"/>
      <c r="O72" s="9"/>
      <c r="P72" s="243"/>
    </row>
    <row r="73" spans="1:16" s="38" customFormat="1" ht="17.100000000000001" customHeight="1" x14ac:dyDescent="0.25">
      <c r="A73" s="24" t="s">
        <v>24</v>
      </c>
      <c r="B73" s="138">
        <v>44</v>
      </c>
      <c r="C73" s="141">
        <v>71</v>
      </c>
      <c r="D73" s="140">
        <v>121</v>
      </c>
      <c r="E73" s="141">
        <v>59</v>
      </c>
      <c r="F73" s="140">
        <v>4</v>
      </c>
      <c r="G73" s="142">
        <v>4</v>
      </c>
      <c r="H73" s="129">
        <f>SUM(B73:G73)</f>
        <v>303</v>
      </c>
      <c r="I73" s="143">
        <f t="shared" si="16"/>
        <v>12.774789732441938</v>
      </c>
      <c r="K73" s="9"/>
      <c r="L73" s="9"/>
      <c r="M73" s="9"/>
      <c r="N73" s="9"/>
      <c r="O73" s="9"/>
      <c r="P73" s="243"/>
    </row>
    <row r="74" spans="1:16" s="38" customFormat="1" ht="17.100000000000001" customHeight="1" x14ac:dyDescent="0.25">
      <c r="A74" s="24" t="s">
        <v>38</v>
      </c>
      <c r="B74" s="101">
        <v>0</v>
      </c>
      <c r="C74" s="102">
        <v>0</v>
      </c>
      <c r="D74" s="103">
        <v>3</v>
      </c>
      <c r="E74" s="102">
        <v>1</v>
      </c>
      <c r="F74" s="103">
        <v>0</v>
      </c>
      <c r="G74" s="104">
        <v>0</v>
      </c>
      <c r="H74" s="105">
        <f>SUM(B74:G74)</f>
        <v>4</v>
      </c>
      <c r="I74" s="130">
        <f t="shared" si="16"/>
        <v>0.16864408887712129</v>
      </c>
      <c r="K74" s="242"/>
      <c r="L74" s="242"/>
      <c r="M74" s="242"/>
      <c r="N74" s="242"/>
      <c r="O74" s="242"/>
      <c r="P74" s="243"/>
    </row>
    <row r="75" spans="1:16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1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20">
        <f t="shared" si="16"/>
        <v>0</v>
      </c>
      <c r="K75" s="242"/>
      <c r="L75" s="242"/>
      <c r="M75" s="242"/>
      <c r="N75" s="242"/>
      <c r="O75" s="242"/>
      <c r="P75" s="243"/>
    </row>
    <row r="76" spans="1:16" s="46" customFormat="1" ht="17.100000000000001" customHeight="1" x14ac:dyDescent="0.25">
      <c r="A76" s="41" t="s">
        <v>52</v>
      </c>
      <c r="B76" s="42">
        <f t="shared" ref="B76:G76" si="19">SUM(B77:B80)</f>
        <v>5</v>
      </c>
      <c r="C76" s="43">
        <f t="shared" si="19"/>
        <v>1</v>
      </c>
      <c r="D76" s="39">
        <f t="shared" si="19"/>
        <v>1</v>
      </c>
      <c r="E76" s="43">
        <f t="shared" si="19"/>
        <v>4</v>
      </c>
      <c r="F76" s="39">
        <f t="shared" si="19"/>
        <v>3</v>
      </c>
      <c r="G76" s="44">
        <f t="shared" si="19"/>
        <v>6</v>
      </c>
      <c r="H76" s="45">
        <f t="shared" si="18"/>
        <v>20</v>
      </c>
      <c r="I76" s="88">
        <f t="shared" si="16"/>
        <v>0.84322044438560639</v>
      </c>
    </row>
    <row r="77" spans="1:16" s="38" customFormat="1" ht="17.100000000000001" customHeight="1" x14ac:dyDescent="0.25">
      <c r="A77" s="24" t="s">
        <v>17</v>
      </c>
      <c r="B77" s="101">
        <v>4</v>
      </c>
      <c r="C77" s="102">
        <v>1</v>
      </c>
      <c r="D77" s="103">
        <v>0</v>
      </c>
      <c r="E77" s="102">
        <v>2</v>
      </c>
      <c r="F77" s="103">
        <v>3</v>
      </c>
      <c r="G77" s="104">
        <v>5</v>
      </c>
      <c r="H77" s="105">
        <f t="shared" si="18"/>
        <v>15</v>
      </c>
      <c r="I77" s="121">
        <f t="shared" si="16"/>
        <v>0.63241533328920474</v>
      </c>
    </row>
    <row r="78" spans="1:16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1</v>
      </c>
      <c r="E78" s="141">
        <v>1</v>
      </c>
      <c r="F78" s="140">
        <v>0</v>
      </c>
      <c r="G78" s="142">
        <v>1</v>
      </c>
      <c r="H78" s="105">
        <f t="shared" si="18"/>
        <v>3</v>
      </c>
      <c r="I78" s="121">
        <f t="shared" si="16"/>
        <v>0.12648306665784095</v>
      </c>
    </row>
    <row r="79" spans="1:16" s="38" customFormat="1" ht="17.100000000000001" customHeight="1" x14ac:dyDescent="0.25">
      <c r="A79" s="24" t="s">
        <v>19</v>
      </c>
      <c r="B79" s="101">
        <v>1</v>
      </c>
      <c r="C79" s="102">
        <v>0</v>
      </c>
      <c r="D79" s="103">
        <v>0</v>
      </c>
      <c r="E79" s="102">
        <v>1</v>
      </c>
      <c r="F79" s="103">
        <v>0</v>
      </c>
      <c r="G79" s="104">
        <v>0</v>
      </c>
      <c r="H79" s="105">
        <f t="shared" si="18"/>
        <v>2</v>
      </c>
      <c r="I79" s="121">
        <f t="shared" si="16"/>
        <v>8.4322044438560645E-2</v>
      </c>
    </row>
    <row r="80" spans="1:16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20">
        <f t="shared" si="16"/>
        <v>0</v>
      </c>
    </row>
    <row r="81" spans="1:9" ht="27.75" customHeight="1" x14ac:dyDescent="0.2">
      <c r="A81" s="82" t="s">
        <v>81</v>
      </c>
      <c r="B81" s="356">
        <v>2371859</v>
      </c>
      <c r="C81" s="362"/>
      <c r="D81" s="79"/>
      <c r="E81" s="79"/>
      <c r="F81" s="79"/>
      <c r="G81" s="79"/>
      <c r="H81" s="79"/>
      <c r="I81" s="79"/>
    </row>
    <row r="82" spans="1:9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ht="16.5" customHeight="1" x14ac:dyDescent="0.2">
      <c r="A84" s="360" t="s">
        <v>76</v>
      </c>
      <c r="B84" s="361"/>
      <c r="C84" s="361"/>
      <c r="D84" s="361"/>
      <c r="E84" s="361"/>
      <c r="F84" s="361"/>
      <c r="G84" s="361"/>
      <c r="H84" s="361"/>
      <c r="I84" s="361"/>
    </row>
    <row r="85" spans="1:9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x14ac:dyDescent="0.2">
      <c r="B86" s="11"/>
      <c r="C86" s="2"/>
      <c r="E86" s="11"/>
      <c r="F86" s="2"/>
    </row>
    <row r="87" spans="1:9" x14ac:dyDescent="0.2">
      <c r="B87" s="75"/>
      <c r="C87" s="74"/>
      <c r="D87" s="74"/>
      <c r="E87" s="75"/>
      <c r="F87" s="75"/>
      <c r="G87" s="74"/>
      <c r="H87" s="74"/>
    </row>
    <row r="88" spans="1:9" x14ac:dyDescent="0.2">
      <c r="B88" s="75"/>
      <c r="C88" s="74"/>
      <c r="D88" s="74"/>
      <c r="E88" s="75"/>
      <c r="F88" s="74"/>
      <c r="G88" s="74"/>
      <c r="H88" s="74"/>
    </row>
    <row r="89" spans="1:9" x14ac:dyDescent="0.2">
      <c r="B89" s="74"/>
      <c r="C89" s="74"/>
      <c r="D89" s="74"/>
      <c r="E89" s="75"/>
      <c r="F89" s="74"/>
      <c r="G89" s="74"/>
      <c r="H89" s="74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x14ac:dyDescent="0.2">
      <c r="B91" s="75"/>
      <c r="C91" s="74"/>
      <c r="D91" s="78"/>
      <c r="E91" s="75"/>
      <c r="F91" s="74"/>
      <c r="G91" s="78"/>
      <c r="H91" s="74"/>
    </row>
    <row r="92" spans="1:9" x14ac:dyDescent="0.2">
      <c r="B92" s="75"/>
      <c r="C92" s="74"/>
      <c r="D92" s="78"/>
      <c r="E92" s="75"/>
      <c r="F92" s="74"/>
      <c r="G92" s="78"/>
      <c r="H92" s="74"/>
    </row>
    <row r="93" spans="1:9" x14ac:dyDescent="0.2">
      <c r="B93" s="75"/>
      <c r="C93" s="74"/>
      <c r="D93" s="78"/>
      <c r="E93" s="75"/>
      <c r="F93" s="74"/>
      <c r="G93" s="78"/>
      <c r="H93" s="74"/>
    </row>
    <row r="94" spans="1:9" x14ac:dyDescent="0.2">
      <c r="B94" s="77"/>
      <c r="C94" s="19"/>
      <c r="D94" s="76"/>
      <c r="E94" s="77"/>
      <c r="F94" s="19"/>
      <c r="G94" s="19"/>
      <c r="H94" s="19"/>
    </row>
    <row r="95" spans="1:9" x14ac:dyDescent="0.2">
      <c r="B95" s="11"/>
      <c r="C95" s="12"/>
      <c r="D95" s="30"/>
      <c r="E95" s="11"/>
      <c r="F95" s="12"/>
      <c r="G95" s="13"/>
    </row>
    <row r="96" spans="1:9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9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75" right="0.75" top="0.45" bottom="0.56000000000000005" header="0.5" footer="0.5"/>
  <pageSetup scale="65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45"/>
  <sheetViews>
    <sheetView topLeftCell="A34" zoomScale="70" workbookViewId="0"/>
  </sheetViews>
  <sheetFormatPr defaultColWidth="11.5" defaultRowHeight="15" x14ac:dyDescent="0.2"/>
  <cols>
    <col min="1" max="1" width="50.83203125" style="1" customWidth="1"/>
    <col min="2" max="3" width="10.5" style="1" customWidth="1"/>
    <col min="4" max="4" width="10.5" style="29" customWidth="1"/>
    <col min="5" max="7" width="10.5" style="1" customWidth="1"/>
    <col min="8" max="8" width="13.33203125" style="1" customWidth="1"/>
    <col min="9" max="9" width="12.6640625" style="1" customWidth="1"/>
    <col min="10" max="16384" width="11.5" style="1"/>
  </cols>
  <sheetData>
    <row r="1" spans="1:10" s="21" customFormat="1" ht="30.75" customHeight="1" x14ac:dyDescent="0.3">
      <c r="A1" s="36" t="s">
        <v>104</v>
      </c>
      <c r="B1" s="22"/>
      <c r="C1" s="23"/>
      <c r="D1" s="28"/>
      <c r="E1" s="22"/>
      <c r="F1" s="23"/>
      <c r="G1" s="23"/>
      <c r="H1" s="23"/>
      <c r="I1" s="23"/>
      <c r="J1" s="208"/>
    </row>
    <row r="2" spans="1:10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200" t="s">
        <v>3</v>
      </c>
      <c r="J2" s="194"/>
    </row>
    <row r="3" spans="1:10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69" t="s">
        <v>0</v>
      </c>
      <c r="I3" s="172">
        <v>100000</v>
      </c>
      <c r="J3" s="194"/>
    </row>
    <row r="4" spans="1:10" s="46" customFormat="1" ht="17.100000000000001" customHeight="1" x14ac:dyDescent="0.25">
      <c r="A4" s="41" t="s">
        <v>40</v>
      </c>
      <c r="B4" s="42">
        <f t="shared" ref="B4:G4" si="0">SUM(B5:B8)</f>
        <v>52</v>
      </c>
      <c r="C4" s="43">
        <f t="shared" si="0"/>
        <v>106</v>
      </c>
      <c r="D4" s="39">
        <f t="shared" si="0"/>
        <v>215</v>
      </c>
      <c r="E4" s="43">
        <f t="shared" si="0"/>
        <v>109</v>
      </c>
      <c r="F4" s="39">
        <f t="shared" si="0"/>
        <v>22</v>
      </c>
      <c r="G4" s="44">
        <f t="shared" si="0"/>
        <v>14</v>
      </c>
      <c r="H4" s="45">
        <f>SUM(B4:G4)</f>
        <v>518</v>
      </c>
      <c r="I4" s="173">
        <f t="shared" ref="I4:I35" si="1">H4/B$81 * 100000</f>
        <v>22.099834080589307</v>
      </c>
      <c r="J4" s="197"/>
    </row>
    <row r="5" spans="1:10" ht="17.100000000000001" customHeight="1" x14ac:dyDescent="0.25">
      <c r="A5" s="24" t="s">
        <v>17</v>
      </c>
      <c r="B5" s="101">
        <v>35</v>
      </c>
      <c r="C5" s="102">
        <v>50</v>
      </c>
      <c r="D5" s="103">
        <v>104</v>
      </c>
      <c r="E5" s="102">
        <v>64</v>
      </c>
      <c r="F5" s="103">
        <v>20</v>
      </c>
      <c r="G5" s="104">
        <v>8</v>
      </c>
      <c r="H5" s="105">
        <f t="shared" ref="H5:H67" si="2">SUM(B5:G5)</f>
        <v>281</v>
      </c>
      <c r="I5" s="174">
        <f t="shared" si="1"/>
        <v>11.988520032134353</v>
      </c>
      <c r="J5" s="194"/>
    </row>
    <row r="6" spans="1:10" ht="17.100000000000001" customHeight="1" x14ac:dyDescent="0.25">
      <c r="A6" s="24" t="s">
        <v>18</v>
      </c>
      <c r="B6" s="101">
        <v>7</v>
      </c>
      <c r="C6" s="102">
        <v>5</v>
      </c>
      <c r="D6" s="103">
        <v>26</v>
      </c>
      <c r="E6" s="102">
        <v>15</v>
      </c>
      <c r="F6" s="103">
        <v>1</v>
      </c>
      <c r="G6" s="104">
        <v>3</v>
      </c>
      <c r="H6" s="105">
        <f t="shared" si="2"/>
        <v>57</v>
      </c>
      <c r="I6" s="174">
        <f t="shared" si="1"/>
        <v>2.4318350243119506</v>
      </c>
      <c r="J6" s="194"/>
    </row>
    <row r="7" spans="1:10" ht="17.100000000000001" customHeight="1" x14ac:dyDescent="0.25">
      <c r="A7" s="24" t="s">
        <v>19</v>
      </c>
      <c r="B7" s="101">
        <v>10</v>
      </c>
      <c r="C7" s="102">
        <v>50</v>
      </c>
      <c r="D7" s="103">
        <v>84</v>
      </c>
      <c r="E7" s="102">
        <v>30</v>
      </c>
      <c r="F7" s="103">
        <v>1</v>
      </c>
      <c r="G7" s="104">
        <v>3</v>
      </c>
      <c r="H7" s="105">
        <f t="shared" si="2"/>
        <v>178</v>
      </c>
      <c r="I7" s="174">
        <f t="shared" si="1"/>
        <v>7.5941514794303018</v>
      </c>
      <c r="J7" s="194"/>
    </row>
    <row r="8" spans="1:10" ht="17.100000000000001" customHeight="1" x14ac:dyDescent="0.25">
      <c r="A8" s="40" t="s">
        <v>20</v>
      </c>
      <c r="B8" s="107">
        <v>0</v>
      </c>
      <c r="C8" s="108">
        <v>1</v>
      </c>
      <c r="D8" s="109">
        <v>1</v>
      </c>
      <c r="E8" s="108">
        <v>0</v>
      </c>
      <c r="F8" s="109">
        <v>0</v>
      </c>
      <c r="G8" s="110">
        <v>0</v>
      </c>
      <c r="H8" s="111">
        <f>SUM(B8:G8)</f>
        <v>2</v>
      </c>
      <c r="I8" s="175">
        <f t="shared" si="1"/>
        <v>8.5327544712700029E-2</v>
      </c>
      <c r="J8" s="194"/>
    </row>
    <row r="9" spans="1:10" s="46" customFormat="1" ht="17.100000000000001" customHeight="1" x14ac:dyDescent="0.25">
      <c r="A9" s="41" t="s">
        <v>87</v>
      </c>
      <c r="B9" s="42">
        <f t="shared" ref="B9:G9" si="3">SUM(B10:B14)</f>
        <v>33</v>
      </c>
      <c r="C9" s="43">
        <f t="shared" si="3"/>
        <v>1</v>
      </c>
      <c r="D9" s="39">
        <f t="shared" si="3"/>
        <v>6</v>
      </c>
      <c r="E9" s="43">
        <f t="shared" si="3"/>
        <v>3</v>
      </c>
      <c r="F9" s="39">
        <f t="shared" si="3"/>
        <v>7</v>
      </c>
      <c r="G9" s="44">
        <f t="shared" si="3"/>
        <v>3</v>
      </c>
      <c r="H9" s="45">
        <f t="shared" si="2"/>
        <v>53</v>
      </c>
      <c r="I9" s="173">
        <f t="shared" si="1"/>
        <v>2.2611799348865507</v>
      </c>
      <c r="J9" s="197"/>
    </row>
    <row r="10" spans="1:10" s="38" customFormat="1" ht="17.100000000000001" customHeight="1" x14ac:dyDescent="0.25">
      <c r="A10" s="24" t="s">
        <v>17</v>
      </c>
      <c r="B10" s="101">
        <v>28</v>
      </c>
      <c r="C10" s="102">
        <v>1</v>
      </c>
      <c r="D10" s="103">
        <v>6</v>
      </c>
      <c r="E10" s="102">
        <v>3</v>
      </c>
      <c r="F10" s="103">
        <v>7</v>
      </c>
      <c r="G10" s="104">
        <v>2</v>
      </c>
      <c r="H10" s="105">
        <f t="shared" si="2"/>
        <v>47</v>
      </c>
      <c r="I10" s="174">
        <f t="shared" si="1"/>
        <v>2.0051973007484505</v>
      </c>
      <c r="J10" s="196"/>
    </row>
    <row r="11" spans="1:10" s="38" customFormat="1" ht="17.100000000000001" customHeight="1" x14ac:dyDescent="0.25">
      <c r="A11" s="24" t="s">
        <v>18</v>
      </c>
      <c r="B11" s="101">
        <v>1</v>
      </c>
      <c r="C11" s="102">
        <v>0</v>
      </c>
      <c r="D11" s="103">
        <v>0</v>
      </c>
      <c r="E11" s="102">
        <v>0</v>
      </c>
      <c r="F11" s="103">
        <v>0</v>
      </c>
      <c r="G11" s="104">
        <v>1</v>
      </c>
      <c r="H11" s="105">
        <f>SUM(B11:G11)</f>
        <v>2</v>
      </c>
      <c r="I11" s="176">
        <f t="shared" si="1"/>
        <v>8.5327544712700029E-2</v>
      </c>
      <c r="J11" s="196"/>
    </row>
    <row r="12" spans="1:10" s="38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6">
        <f t="shared" si="1"/>
        <v>0</v>
      </c>
      <c r="J12" s="196"/>
    </row>
    <row r="13" spans="1:10" s="38" customFormat="1" ht="17.100000000000001" customHeight="1" x14ac:dyDescent="0.25">
      <c r="A13" s="24" t="s">
        <v>20</v>
      </c>
      <c r="B13" s="101">
        <v>2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2</v>
      </c>
      <c r="I13" s="174">
        <f t="shared" si="1"/>
        <v>8.5327544712700029E-2</v>
      </c>
      <c r="J13" s="196"/>
    </row>
    <row r="14" spans="1:10" ht="17.100000000000001" customHeight="1" x14ac:dyDescent="0.25">
      <c r="A14" s="40" t="s">
        <v>20</v>
      </c>
      <c r="B14" s="114">
        <v>2</v>
      </c>
      <c r="C14" s="115">
        <v>0</v>
      </c>
      <c r="D14" s="116">
        <v>0</v>
      </c>
      <c r="E14" s="115">
        <v>0</v>
      </c>
      <c r="F14" s="116">
        <v>0</v>
      </c>
      <c r="G14" s="117">
        <v>0</v>
      </c>
      <c r="H14" s="118">
        <f t="shared" si="2"/>
        <v>2</v>
      </c>
      <c r="I14" s="177">
        <f t="shared" si="1"/>
        <v>8.5327544712700029E-2</v>
      </c>
      <c r="J14" s="194"/>
    </row>
    <row r="15" spans="1:10" s="46" customFormat="1" ht="17.100000000000001" customHeight="1" x14ac:dyDescent="0.25">
      <c r="A15" s="41" t="s">
        <v>61</v>
      </c>
      <c r="B15" s="42">
        <f t="shared" ref="B15:G15" si="4">SUM(B16:B19)</f>
        <v>419</v>
      </c>
      <c r="C15" s="43">
        <f t="shared" si="4"/>
        <v>97</v>
      </c>
      <c r="D15" s="39">
        <f t="shared" si="4"/>
        <v>497</v>
      </c>
      <c r="E15" s="43">
        <f t="shared" si="4"/>
        <v>787</v>
      </c>
      <c r="F15" s="39">
        <f t="shared" si="4"/>
        <v>824</v>
      </c>
      <c r="G15" s="44">
        <f t="shared" si="4"/>
        <v>2782</v>
      </c>
      <c r="H15" s="45">
        <f t="shared" si="2"/>
        <v>5406</v>
      </c>
      <c r="I15" s="178">
        <f t="shared" si="1"/>
        <v>230.64035335842817</v>
      </c>
      <c r="J15" s="197"/>
    </row>
    <row r="16" spans="1:10" s="38" customFormat="1" ht="17.100000000000001" customHeight="1" x14ac:dyDescent="0.25">
      <c r="A16" s="24" t="s">
        <v>17</v>
      </c>
      <c r="B16" s="101">
        <v>415</v>
      </c>
      <c r="C16" s="102">
        <v>94</v>
      </c>
      <c r="D16" s="103">
        <v>485</v>
      </c>
      <c r="E16" s="102">
        <v>785</v>
      </c>
      <c r="F16" s="103">
        <v>823</v>
      </c>
      <c r="G16" s="104">
        <v>2782</v>
      </c>
      <c r="H16" s="105">
        <f t="shared" si="2"/>
        <v>5384</v>
      </c>
      <c r="I16" s="179">
        <f t="shared" si="1"/>
        <v>229.70175036658847</v>
      </c>
      <c r="J16" s="196"/>
    </row>
    <row r="17" spans="1:10" s="38" customFormat="1" ht="17.100000000000001" customHeight="1" x14ac:dyDescent="0.25">
      <c r="A17" s="24" t="s">
        <v>18</v>
      </c>
      <c r="B17" s="101">
        <v>1</v>
      </c>
      <c r="C17" s="102">
        <v>0</v>
      </c>
      <c r="D17" s="103">
        <v>7</v>
      </c>
      <c r="E17" s="102">
        <v>1</v>
      </c>
      <c r="F17" s="103">
        <v>1</v>
      </c>
      <c r="G17" s="104">
        <v>0</v>
      </c>
      <c r="H17" s="105">
        <f t="shared" si="2"/>
        <v>10</v>
      </c>
      <c r="I17" s="180">
        <f t="shared" si="1"/>
        <v>0.4266377235635001</v>
      </c>
      <c r="J17" s="196"/>
    </row>
    <row r="18" spans="1:10" s="38" customFormat="1" ht="17.100000000000001" customHeight="1" x14ac:dyDescent="0.25">
      <c r="A18" s="24" t="s">
        <v>19</v>
      </c>
      <c r="B18" s="101">
        <v>0</v>
      </c>
      <c r="C18" s="102">
        <v>1</v>
      </c>
      <c r="D18" s="103">
        <v>1</v>
      </c>
      <c r="E18" s="102">
        <v>0</v>
      </c>
      <c r="F18" s="103">
        <v>0</v>
      </c>
      <c r="G18" s="104">
        <v>0</v>
      </c>
      <c r="H18" s="105">
        <f>SUM(B18:G18)</f>
        <v>2</v>
      </c>
      <c r="I18" s="180">
        <f t="shared" si="1"/>
        <v>8.5327544712700029E-2</v>
      </c>
      <c r="J18" s="196"/>
    </row>
    <row r="19" spans="1:10" s="38" customFormat="1" ht="17.100000000000001" customHeight="1" x14ac:dyDescent="0.25">
      <c r="A19" s="92" t="s">
        <v>20</v>
      </c>
      <c r="B19" s="114">
        <v>3</v>
      </c>
      <c r="C19" s="115">
        <v>2</v>
      </c>
      <c r="D19" s="116">
        <v>4</v>
      </c>
      <c r="E19" s="115">
        <v>1</v>
      </c>
      <c r="F19" s="116">
        <v>0</v>
      </c>
      <c r="G19" s="117">
        <v>0</v>
      </c>
      <c r="H19" s="118">
        <f>SUM(B19:G19)</f>
        <v>10</v>
      </c>
      <c r="I19" s="181">
        <f t="shared" si="1"/>
        <v>0.4266377235635001</v>
      </c>
      <c r="J19" s="196"/>
    </row>
    <row r="20" spans="1:10" s="38" customFormat="1" ht="17.100000000000001" customHeight="1" x14ac:dyDescent="0.25">
      <c r="A20" s="91" t="s">
        <v>42</v>
      </c>
      <c r="B20" s="42">
        <f t="shared" ref="B20:G20" si="5">SUM(B21:B24)</f>
        <v>5</v>
      </c>
      <c r="C20" s="43">
        <f t="shared" si="5"/>
        <v>3</v>
      </c>
      <c r="D20" s="39">
        <f t="shared" si="5"/>
        <v>18</v>
      </c>
      <c r="E20" s="43">
        <f t="shared" si="5"/>
        <v>15</v>
      </c>
      <c r="F20" s="39">
        <f t="shared" si="5"/>
        <v>7</v>
      </c>
      <c r="G20" s="44">
        <f t="shared" si="5"/>
        <v>7</v>
      </c>
      <c r="H20" s="123">
        <f t="shared" si="2"/>
        <v>55</v>
      </c>
      <c r="I20" s="182">
        <f t="shared" si="1"/>
        <v>2.3465074795992504</v>
      </c>
      <c r="J20" s="196"/>
    </row>
    <row r="21" spans="1:10" s="38" customFormat="1" ht="17.100000000000001" customHeight="1" x14ac:dyDescent="0.25">
      <c r="A21" s="24" t="s">
        <v>17</v>
      </c>
      <c r="B21" s="101">
        <v>5</v>
      </c>
      <c r="C21" s="102">
        <v>1</v>
      </c>
      <c r="D21" s="103">
        <v>14</v>
      </c>
      <c r="E21" s="102">
        <v>12</v>
      </c>
      <c r="F21" s="103">
        <v>7</v>
      </c>
      <c r="G21" s="104">
        <v>7</v>
      </c>
      <c r="H21" s="105">
        <f t="shared" si="2"/>
        <v>46</v>
      </c>
      <c r="I21" s="179">
        <f t="shared" si="1"/>
        <v>1.9625335283921004</v>
      </c>
      <c r="J21" s="196"/>
    </row>
    <row r="22" spans="1:10" s="38" customFormat="1" ht="17.100000000000001" customHeight="1" x14ac:dyDescent="0.25">
      <c r="A22" s="24" t="s">
        <v>18</v>
      </c>
      <c r="B22" s="101">
        <v>0</v>
      </c>
      <c r="C22" s="102">
        <v>1</v>
      </c>
      <c r="D22" s="103">
        <v>2</v>
      </c>
      <c r="E22" s="102">
        <v>1</v>
      </c>
      <c r="F22" s="103">
        <v>0</v>
      </c>
      <c r="G22" s="104">
        <v>0</v>
      </c>
      <c r="H22" s="105">
        <f t="shared" si="2"/>
        <v>4</v>
      </c>
      <c r="I22" s="180">
        <f t="shared" si="1"/>
        <v>0.17065508942540006</v>
      </c>
      <c r="J22" s="196"/>
    </row>
    <row r="23" spans="1:10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1</v>
      </c>
      <c r="E23" s="102">
        <v>1</v>
      </c>
      <c r="F23" s="103">
        <v>0</v>
      </c>
      <c r="G23" s="104">
        <v>0</v>
      </c>
      <c r="H23" s="105">
        <f t="shared" si="2"/>
        <v>3</v>
      </c>
      <c r="I23" s="180">
        <f t="shared" si="1"/>
        <v>0.12799131706905004</v>
      </c>
      <c r="J23" s="196"/>
    </row>
    <row r="24" spans="1:10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1</v>
      </c>
      <c r="E24" s="102">
        <v>1</v>
      </c>
      <c r="F24" s="103">
        <v>0</v>
      </c>
      <c r="G24" s="104">
        <v>0</v>
      </c>
      <c r="H24" s="118">
        <f t="shared" si="2"/>
        <v>2</v>
      </c>
      <c r="I24" s="183">
        <f t="shared" si="1"/>
        <v>8.5327544712700029E-2</v>
      </c>
      <c r="J24" s="196"/>
    </row>
    <row r="25" spans="1:10" s="38" customFormat="1" ht="17.100000000000001" customHeight="1" x14ac:dyDescent="0.25">
      <c r="A25" s="91" t="s">
        <v>56</v>
      </c>
      <c r="B25" s="42">
        <f t="shared" ref="B25:G25" si="6">SUM(B26:B29)</f>
        <v>36</v>
      </c>
      <c r="C25" s="43">
        <f t="shared" si="6"/>
        <v>13</v>
      </c>
      <c r="D25" s="39">
        <f t="shared" si="6"/>
        <v>34</v>
      </c>
      <c r="E25" s="43">
        <f t="shared" si="6"/>
        <v>25</v>
      </c>
      <c r="F25" s="39">
        <f t="shared" si="6"/>
        <v>13</v>
      </c>
      <c r="G25" s="44">
        <f t="shared" si="6"/>
        <v>5</v>
      </c>
      <c r="H25" s="123">
        <f t="shared" si="2"/>
        <v>126</v>
      </c>
      <c r="I25" s="182">
        <f t="shared" si="1"/>
        <v>5.3756353169001017</v>
      </c>
      <c r="J25" s="196"/>
    </row>
    <row r="26" spans="1:10" s="38" customFormat="1" ht="17.100000000000001" customHeight="1" x14ac:dyDescent="0.25">
      <c r="A26" s="24" t="s">
        <v>17</v>
      </c>
      <c r="B26" s="101">
        <v>35</v>
      </c>
      <c r="C26" s="102">
        <v>13</v>
      </c>
      <c r="D26" s="103">
        <v>32</v>
      </c>
      <c r="E26" s="102">
        <v>25</v>
      </c>
      <c r="F26" s="103">
        <v>13</v>
      </c>
      <c r="G26" s="104">
        <v>5</v>
      </c>
      <c r="H26" s="105">
        <f>SUM(B26:G26)</f>
        <v>123</v>
      </c>
      <c r="I26" s="179">
        <f t="shared" si="1"/>
        <v>5.2476439998310518</v>
      </c>
      <c r="J26" s="196"/>
    </row>
    <row r="27" spans="1:10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79">
        <f t="shared" si="1"/>
        <v>0</v>
      </c>
      <c r="J27" s="196"/>
    </row>
    <row r="28" spans="1:10" s="38" customFormat="1" ht="17.100000000000001" customHeight="1" x14ac:dyDescent="0.25">
      <c r="A28" s="24" t="s">
        <v>19</v>
      </c>
      <c r="B28" s="101">
        <v>1</v>
      </c>
      <c r="C28" s="102">
        <v>0</v>
      </c>
      <c r="D28" s="103">
        <v>2</v>
      </c>
      <c r="E28" s="102">
        <v>0</v>
      </c>
      <c r="F28" s="103">
        <v>0</v>
      </c>
      <c r="G28" s="104">
        <v>0</v>
      </c>
      <c r="H28" s="105">
        <f>SUM(B28:G28)</f>
        <v>3</v>
      </c>
      <c r="I28" s="180">
        <f t="shared" si="1"/>
        <v>0.12799131706905004</v>
      </c>
      <c r="J28" s="196"/>
    </row>
    <row r="29" spans="1:10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84">
        <f t="shared" si="1"/>
        <v>0</v>
      </c>
      <c r="J29" s="194"/>
    </row>
    <row r="30" spans="1:10" s="46" customFormat="1" ht="17.100000000000001" customHeight="1" x14ac:dyDescent="0.25">
      <c r="A30" s="41" t="s">
        <v>44</v>
      </c>
      <c r="B30" s="42">
        <f t="shared" ref="B30:G30" si="7">SUM(B31:B35)</f>
        <v>21</v>
      </c>
      <c r="C30" s="43">
        <f t="shared" si="7"/>
        <v>99</v>
      </c>
      <c r="D30" s="39">
        <f t="shared" si="7"/>
        <v>111</v>
      </c>
      <c r="E30" s="43">
        <f t="shared" si="7"/>
        <v>30</v>
      </c>
      <c r="F30" s="39">
        <f t="shared" si="7"/>
        <v>3</v>
      </c>
      <c r="G30" s="44">
        <f t="shared" si="7"/>
        <v>0</v>
      </c>
      <c r="H30" s="45">
        <f t="shared" si="2"/>
        <v>264</v>
      </c>
      <c r="I30" s="178">
        <f t="shared" si="1"/>
        <v>11.263235902076403</v>
      </c>
      <c r="J30" s="197"/>
    </row>
    <row r="31" spans="1:10" s="38" customFormat="1" ht="17.100000000000001" customHeight="1" x14ac:dyDescent="0.25">
      <c r="A31" s="24" t="s">
        <v>17</v>
      </c>
      <c r="B31" s="101">
        <v>8</v>
      </c>
      <c r="C31" s="102">
        <v>17</v>
      </c>
      <c r="D31" s="103">
        <v>14</v>
      </c>
      <c r="E31" s="102">
        <v>7</v>
      </c>
      <c r="F31" s="103">
        <v>0</v>
      </c>
      <c r="G31" s="104">
        <v>0</v>
      </c>
      <c r="H31" s="105">
        <f t="shared" si="2"/>
        <v>46</v>
      </c>
      <c r="I31" s="179">
        <f t="shared" si="1"/>
        <v>1.9625335283921004</v>
      </c>
      <c r="J31" s="196"/>
    </row>
    <row r="32" spans="1:10" s="38" customFormat="1" ht="17.100000000000001" customHeight="1" x14ac:dyDescent="0.25">
      <c r="A32" s="24" t="s">
        <v>18</v>
      </c>
      <c r="B32" s="101">
        <v>0</v>
      </c>
      <c r="C32" s="102">
        <v>1</v>
      </c>
      <c r="D32" s="103">
        <v>1</v>
      </c>
      <c r="E32" s="102">
        <v>1</v>
      </c>
      <c r="F32" s="103">
        <v>1</v>
      </c>
      <c r="G32" s="104">
        <v>0</v>
      </c>
      <c r="H32" s="105">
        <f t="shared" si="2"/>
        <v>4</v>
      </c>
      <c r="I32" s="180">
        <f t="shared" si="1"/>
        <v>0.17065508942540006</v>
      </c>
      <c r="J32" s="196"/>
    </row>
    <row r="33" spans="1:10" s="38" customFormat="1" ht="17.100000000000001" customHeight="1" x14ac:dyDescent="0.25">
      <c r="A33" s="24" t="s">
        <v>19</v>
      </c>
      <c r="B33" s="101">
        <v>13</v>
      </c>
      <c r="C33" s="102">
        <v>75</v>
      </c>
      <c r="D33" s="103">
        <v>87</v>
      </c>
      <c r="E33" s="102">
        <v>18</v>
      </c>
      <c r="F33" s="103">
        <v>1</v>
      </c>
      <c r="G33" s="104">
        <v>0</v>
      </c>
      <c r="H33" s="105">
        <f t="shared" si="2"/>
        <v>194</v>
      </c>
      <c r="I33" s="179">
        <f t="shared" si="1"/>
        <v>8.2767718371319017</v>
      </c>
      <c r="J33" s="196"/>
    </row>
    <row r="34" spans="1:10" s="38" customFormat="1" ht="17.100000000000001" customHeight="1" x14ac:dyDescent="0.25">
      <c r="A34" s="24" t="s">
        <v>37</v>
      </c>
      <c r="B34" s="101">
        <v>0</v>
      </c>
      <c r="C34" s="102">
        <v>0</v>
      </c>
      <c r="D34" s="103">
        <v>1</v>
      </c>
      <c r="E34" s="102">
        <v>0</v>
      </c>
      <c r="F34" s="103">
        <v>0</v>
      </c>
      <c r="G34" s="104">
        <v>0</v>
      </c>
      <c r="H34" s="105">
        <f t="shared" si="2"/>
        <v>1</v>
      </c>
      <c r="I34" s="179">
        <f t="shared" si="1"/>
        <v>4.2663772356350015E-2</v>
      </c>
      <c r="J34" s="196"/>
    </row>
    <row r="35" spans="1:10" s="38" customFormat="1" ht="17.100000000000001" customHeight="1" x14ac:dyDescent="0.25">
      <c r="A35" s="40" t="s">
        <v>20</v>
      </c>
      <c r="B35" s="101">
        <v>0</v>
      </c>
      <c r="C35" s="102">
        <v>6</v>
      </c>
      <c r="D35" s="103">
        <v>8</v>
      </c>
      <c r="E35" s="102">
        <v>4</v>
      </c>
      <c r="F35" s="103">
        <v>1</v>
      </c>
      <c r="G35" s="104">
        <v>0</v>
      </c>
      <c r="H35" s="105">
        <f t="shared" si="2"/>
        <v>19</v>
      </c>
      <c r="I35" s="179">
        <f t="shared" si="1"/>
        <v>0.81061167477065021</v>
      </c>
      <c r="J35" s="196"/>
    </row>
    <row r="36" spans="1:10" s="46" customFormat="1" ht="17.100000000000001" customHeight="1" x14ac:dyDescent="0.25">
      <c r="A36" s="47" t="s">
        <v>14</v>
      </c>
      <c r="B36" s="48">
        <v>5</v>
      </c>
      <c r="C36" s="49">
        <v>16</v>
      </c>
      <c r="D36" s="50">
        <v>55</v>
      </c>
      <c r="E36" s="49">
        <v>39</v>
      </c>
      <c r="F36" s="50">
        <v>9</v>
      </c>
      <c r="G36" s="51">
        <v>1</v>
      </c>
      <c r="H36" s="52">
        <f t="shared" si="2"/>
        <v>125</v>
      </c>
      <c r="I36" s="185">
        <f t="shared" ref="I36:I67" si="8">H36/B$81 * 100000</f>
        <v>5.332971544543752</v>
      </c>
      <c r="J36" s="197"/>
    </row>
    <row r="37" spans="1:10" s="46" customFormat="1" ht="17.100000000000001" customHeight="1" x14ac:dyDescent="0.25">
      <c r="A37" s="41" t="s">
        <v>45</v>
      </c>
      <c r="B37" s="42">
        <f>SUM(B38+B44+B45+B46)</f>
        <v>264</v>
      </c>
      <c r="C37" s="43">
        <f t="shared" ref="C37:H37" si="9">SUM(C38+C44+C45+C46)</f>
        <v>429</v>
      </c>
      <c r="D37" s="39">
        <f t="shared" si="9"/>
        <v>730</v>
      </c>
      <c r="E37" s="43">
        <f t="shared" si="9"/>
        <v>495</v>
      </c>
      <c r="F37" s="39">
        <f t="shared" si="9"/>
        <v>200</v>
      </c>
      <c r="G37" s="44">
        <f t="shared" si="9"/>
        <v>197</v>
      </c>
      <c r="H37" s="45">
        <f t="shared" si="9"/>
        <v>2315</v>
      </c>
      <c r="I37" s="178">
        <f t="shared" si="8"/>
        <v>98.766633004950279</v>
      </c>
      <c r="J37" s="197"/>
    </row>
    <row r="38" spans="1:10" s="38" customFormat="1" ht="17.100000000000001" customHeight="1" x14ac:dyDescent="0.25">
      <c r="A38" s="24" t="s">
        <v>17</v>
      </c>
      <c r="B38" s="101">
        <f t="shared" ref="B38:G38" si="10">SUM(B39:B43)</f>
        <v>264</v>
      </c>
      <c r="C38" s="102">
        <f t="shared" si="10"/>
        <v>428</v>
      </c>
      <c r="D38" s="103">
        <f t="shared" si="10"/>
        <v>729</v>
      </c>
      <c r="E38" s="102">
        <f t="shared" si="10"/>
        <v>494</v>
      </c>
      <c r="F38" s="103">
        <f t="shared" si="10"/>
        <v>200</v>
      </c>
      <c r="G38" s="104">
        <f t="shared" si="10"/>
        <v>197</v>
      </c>
      <c r="H38" s="105">
        <f t="shared" si="2"/>
        <v>2312</v>
      </c>
      <c r="I38" s="179">
        <f t="shared" si="8"/>
        <v>98.638641687881218</v>
      </c>
      <c r="J38" s="196"/>
    </row>
    <row r="39" spans="1:10" s="38" customFormat="1" ht="17.100000000000001" customHeight="1" x14ac:dyDescent="0.25">
      <c r="A39" s="24" t="s">
        <v>26</v>
      </c>
      <c r="B39" s="101">
        <v>142</v>
      </c>
      <c r="C39" s="102">
        <v>268</v>
      </c>
      <c r="D39" s="103">
        <v>396</v>
      </c>
      <c r="E39" s="102">
        <v>270</v>
      </c>
      <c r="F39" s="103">
        <v>117</v>
      </c>
      <c r="G39" s="104">
        <v>122</v>
      </c>
      <c r="H39" s="105">
        <f t="shared" si="2"/>
        <v>1315</v>
      </c>
      <c r="I39" s="179">
        <f t="shared" si="8"/>
        <v>56.10286064860027</v>
      </c>
      <c r="J39" s="196"/>
    </row>
    <row r="40" spans="1:10" s="38" customFormat="1" ht="17.100000000000001" customHeight="1" x14ac:dyDescent="0.25">
      <c r="A40" s="24" t="s">
        <v>27</v>
      </c>
      <c r="B40" s="101">
        <v>24</v>
      </c>
      <c r="C40" s="102">
        <v>81</v>
      </c>
      <c r="D40" s="103">
        <v>140</v>
      </c>
      <c r="E40" s="102">
        <v>53</v>
      </c>
      <c r="F40" s="103">
        <v>12</v>
      </c>
      <c r="G40" s="104">
        <v>2</v>
      </c>
      <c r="H40" s="105">
        <f t="shared" si="2"/>
        <v>312</v>
      </c>
      <c r="I40" s="179">
        <f t="shared" si="8"/>
        <v>13.311096975181202</v>
      </c>
      <c r="J40" s="196"/>
    </row>
    <row r="41" spans="1:10" s="38" customFormat="1" ht="17.100000000000001" customHeight="1" x14ac:dyDescent="0.25">
      <c r="A41" s="24" t="s">
        <v>28</v>
      </c>
      <c r="B41" s="101">
        <v>10</v>
      </c>
      <c r="C41" s="102">
        <v>6</v>
      </c>
      <c r="D41" s="103">
        <v>28</v>
      </c>
      <c r="E41" s="102">
        <v>24</v>
      </c>
      <c r="F41" s="103">
        <v>9</v>
      </c>
      <c r="G41" s="104">
        <v>5</v>
      </c>
      <c r="H41" s="105">
        <f t="shared" si="2"/>
        <v>82</v>
      </c>
      <c r="I41" s="179">
        <f t="shared" si="8"/>
        <v>3.498429333220701</v>
      </c>
      <c r="J41" s="196"/>
    </row>
    <row r="42" spans="1:10" s="38" customFormat="1" ht="17.100000000000001" customHeight="1" x14ac:dyDescent="0.25">
      <c r="A42" s="24" t="s">
        <v>29</v>
      </c>
      <c r="B42" s="101">
        <v>73</v>
      </c>
      <c r="C42" s="102">
        <v>29</v>
      </c>
      <c r="D42" s="103">
        <v>93</v>
      </c>
      <c r="E42" s="102">
        <v>93</v>
      </c>
      <c r="F42" s="103">
        <v>38</v>
      </c>
      <c r="G42" s="104">
        <v>46</v>
      </c>
      <c r="H42" s="105">
        <f t="shared" si="2"/>
        <v>372</v>
      </c>
      <c r="I42" s="179">
        <f t="shared" si="8"/>
        <v>15.870923316562205</v>
      </c>
      <c r="J42" s="196"/>
    </row>
    <row r="43" spans="1:10" s="38" customFormat="1" ht="17.100000000000001" customHeight="1" x14ac:dyDescent="0.25">
      <c r="A43" s="24" t="s">
        <v>30</v>
      </c>
      <c r="B43" s="101">
        <v>15</v>
      </c>
      <c r="C43" s="102">
        <v>44</v>
      </c>
      <c r="D43" s="103">
        <v>72</v>
      </c>
      <c r="E43" s="102">
        <v>54</v>
      </c>
      <c r="F43" s="103">
        <v>24</v>
      </c>
      <c r="G43" s="104">
        <v>22</v>
      </c>
      <c r="H43" s="105">
        <f t="shared" si="2"/>
        <v>231</v>
      </c>
      <c r="I43" s="179">
        <f t="shared" si="8"/>
        <v>9.8553314143168524</v>
      </c>
      <c r="J43" s="196"/>
    </row>
    <row r="44" spans="1:10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1</v>
      </c>
      <c r="F44" s="103">
        <v>0</v>
      </c>
      <c r="G44" s="104">
        <v>0</v>
      </c>
      <c r="H44" s="105">
        <f t="shared" si="2"/>
        <v>1</v>
      </c>
      <c r="I44" s="179">
        <f t="shared" si="8"/>
        <v>4.2663772356350015E-2</v>
      </c>
      <c r="J44" s="196"/>
    </row>
    <row r="45" spans="1:10" s="38" customFormat="1" ht="17.100000000000001" customHeight="1" x14ac:dyDescent="0.25">
      <c r="A45" s="24" t="s">
        <v>19</v>
      </c>
      <c r="B45" s="101">
        <v>0</v>
      </c>
      <c r="C45" s="102">
        <v>1</v>
      </c>
      <c r="D45" s="103">
        <v>1</v>
      </c>
      <c r="E45" s="102">
        <v>0</v>
      </c>
      <c r="F45" s="103">
        <v>0</v>
      </c>
      <c r="G45" s="104">
        <v>0</v>
      </c>
      <c r="H45" s="105">
        <f>SUM(B45:G45)</f>
        <v>2</v>
      </c>
      <c r="I45" s="179">
        <f t="shared" si="8"/>
        <v>8.5327544712700029E-2</v>
      </c>
      <c r="J45" s="196"/>
    </row>
    <row r="46" spans="1:10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86">
        <f t="shared" si="8"/>
        <v>0</v>
      </c>
      <c r="J46" s="194"/>
    </row>
    <row r="47" spans="1:10" s="46" customFormat="1" ht="17.100000000000001" customHeight="1" x14ac:dyDescent="0.25">
      <c r="A47" s="47" t="s">
        <v>34</v>
      </c>
      <c r="B47" s="48">
        <v>46</v>
      </c>
      <c r="C47" s="49">
        <v>2</v>
      </c>
      <c r="D47" s="50">
        <v>31</v>
      </c>
      <c r="E47" s="49">
        <v>21</v>
      </c>
      <c r="F47" s="50">
        <v>5</v>
      </c>
      <c r="G47" s="51">
        <v>2</v>
      </c>
      <c r="H47" s="52">
        <f t="shared" si="2"/>
        <v>107</v>
      </c>
      <c r="I47" s="185">
        <f t="shared" si="8"/>
        <v>4.565023642129451</v>
      </c>
      <c r="J47" s="197"/>
    </row>
    <row r="48" spans="1:10" s="46" customFormat="1" ht="17.100000000000001" customHeight="1" x14ac:dyDescent="0.25">
      <c r="A48" s="47" t="s">
        <v>35</v>
      </c>
      <c r="B48" s="48">
        <v>6</v>
      </c>
      <c r="C48" s="49">
        <v>1</v>
      </c>
      <c r="D48" s="50">
        <v>5</v>
      </c>
      <c r="E48" s="49">
        <v>7</v>
      </c>
      <c r="F48" s="50">
        <v>2</v>
      </c>
      <c r="G48" s="51">
        <v>1</v>
      </c>
      <c r="H48" s="52">
        <f t="shared" si="2"/>
        <v>22</v>
      </c>
      <c r="I48" s="185">
        <f t="shared" si="8"/>
        <v>0.93860299183970031</v>
      </c>
      <c r="J48" s="197"/>
    </row>
    <row r="49" spans="1:10" s="46" customFormat="1" ht="17.100000000000001" customHeight="1" x14ac:dyDescent="0.25">
      <c r="A49" s="41" t="s">
        <v>46</v>
      </c>
      <c r="B49" s="42">
        <f t="shared" ref="B49:G49" si="11">SUM(B50:B53)</f>
        <v>41</v>
      </c>
      <c r="C49" s="43">
        <f t="shared" si="11"/>
        <v>19</v>
      </c>
      <c r="D49" s="39">
        <f t="shared" si="11"/>
        <v>54</v>
      </c>
      <c r="E49" s="43">
        <f t="shared" si="11"/>
        <v>25</v>
      </c>
      <c r="F49" s="39">
        <f t="shared" si="11"/>
        <v>12</v>
      </c>
      <c r="G49" s="44">
        <f t="shared" si="11"/>
        <v>8</v>
      </c>
      <c r="H49" s="45">
        <f t="shared" si="2"/>
        <v>159</v>
      </c>
      <c r="I49" s="178">
        <f t="shared" si="8"/>
        <v>6.7835398046596511</v>
      </c>
      <c r="J49" s="197"/>
    </row>
    <row r="50" spans="1:10" s="38" customFormat="1" ht="17.100000000000001" customHeight="1" x14ac:dyDescent="0.25">
      <c r="A50" s="24" t="s">
        <v>17</v>
      </c>
      <c r="B50" s="101">
        <v>41</v>
      </c>
      <c r="C50" s="102">
        <v>19</v>
      </c>
      <c r="D50" s="103">
        <v>54</v>
      </c>
      <c r="E50" s="102">
        <v>25</v>
      </c>
      <c r="F50" s="103">
        <v>12</v>
      </c>
      <c r="G50" s="104">
        <v>8</v>
      </c>
      <c r="H50" s="105">
        <f t="shared" si="2"/>
        <v>159</v>
      </c>
      <c r="I50" s="179">
        <f t="shared" si="8"/>
        <v>6.7835398046596511</v>
      </c>
      <c r="J50" s="196"/>
    </row>
    <row r="51" spans="1:10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4"/>
    </row>
    <row r="52" spans="1:10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4"/>
    </row>
    <row r="53" spans="1:10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4"/>
    </row>
    <row r="54" spans="1:10" s="46" customFormat="1" ht="17.100000000000001" customHeight="1" x14ac:dyDescent="0.25">
      <c r="A54" s="53" t="s">
        <v>54</v>
      </c>
      <c r="B54" s="54">
        <f t="shared" ref="B54:G54" si="12">SUM(B55:B57)</f>
        <v>25</v>
      </c>
      <c r="C54" s="55">
        <f t="shared" si="12"/>
        <v>11</v>
      </c>
      <c r="D54" s="56">
        <f t="shared" si="12"/>
        <v>41</v>
      </c>
      <c r="E54" s="55">
        <f t="shared" si="12"/>
        <v>47</v>
      </c>
      <c r="F54" s="56">
        <f t="shared" si="12"/>
        <v>18</v>
      </c>
      <c r="G54" s="57">
        <f t="shared" si="12"/>
        <v>10</v>
      </c>
      <c r="H54" s="58">
        <f>SUM(B54:G54)</f>
        <v>152</v>
      </c>
      <c r="I54" s="188">
        <f t="shared" si="8"/>
        <v>6.4848933981652017</v>
      </c>
      <c r="J54" s="197"/>
    </row>
    <row r="55" spans="1:10" s="46" customFormat="1" ht="17.100000000000001" customHeight="1" x14ac:dyDescent="0.25">
      <c r="A55" s="24" t="s">
        <v>32</v>
      </c>
      <c r="B55" s="101">
        <v>24</v>
      </c>
      <c r="C55" s="102">
        <v>9</v>
      </c>
      <c r="D55" s="103">
        <v>32</v>
      </c>
      <c r="E55" s="102">
        <v>42</v>
      </c>
      <c r="F55" s="103">
        <v>15</v>
      </c>
      <c r="G55" s="104">
        <v>6</v>
      </c>
      <c r="H55" s="105">
        <f>SUM(B55:G55)</f>
        <v>128</v>
      </c>
      <c r="I55" s="179">
        <f t="shared" si="8"/>
        <v>5.4609628616128019</v>
      </c>
      <c r="J55" s="197"/>
    </row>
    <row r="56" spans="1:10" s="38" customFormat="1" ht="17.100000000000001" customHeight="1" x14ac:dyDescent="0.25">
      <c r="A56" s="24" t="s">
        <v>33</v>
      </c>
      <c r="B56" s="101">
        <v>1</v>
      </c>
      <c r="C56" s="102">
        <v>2</v>
      </c>
      <c r="D56" s="103">
        <v>9</v>
      </c>
      <c r="E56" s="102">
        <v>5</v>
      </c>
      <c r="F56" s="103">
        <v>3</v>
      </c>
      <c r="G56" s="104">
        <v>4</v>
      </c>
      <c r="H56" s="105">
        <f>SUM(B56:G56)</f>
        <v>24</v>
      </c>
      <c r="I56" s="179">
        <f t="shared" si="8"/>
        <v>1.0239305365524003</v>
      </c>
      <c r="J56" s="196"/>
    </row>
    <row r="57" spans="1:10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79">
        <f t="shared" si="8"/>
        <v>0</v>
      </c>
      <c r="J57" s="196"/>
    </row>
    <row r="58" spans="1:10" s="46" customFormat="1" ht="17.100000000000001" customHeight="1" x14ac:dyDescent="0.25">
      <c r="A58" s="47" t="s">
        <v>13</v>
      </c>
      <c r="B58" s="48">
        <v>11</v>
      </c>
      <c r="C58" s="49">
        <v>9</v>
      </c>
      <c r="D58" s="50">
        <v>56</v>
      </c>
      <c r="E58" s="49">
        <v>34</v>
      </c>
      <c r="F58" s="50">
        <v>19</v>
      </c>
      <c r="G58" s="51">
        <v>20</v>
      </c>
      <c r="H58" s="52">
        <f>SUM(B58:G58)</f>
        <v>149</v>
      </c>
      <c r="I58" s="185">
        <f t="shared" si="8"/>
        <v>6.3569020810961518</v>
      </c>
      <c r="J58" s="197"/>
    </row>
    <row r="59" spans="1:10" s="46" customFormat="1" ht="17.100000000000001" customHeight="1" x14ac:dyDescent="0.25">
      <c r="A59" s="41" t="s">
        <v>48</v>
      </c>
      <c r="B59" s="42">
        <f t="shared" ref="B59:G59" si="13">SUM(B60+B65)</f>
        <v>260</v>
      </c>
      <c r="C59" s="55">
        <f t="shared" si="13"/>
        <v>184</v>
      </c>
      <c r="D59" s="39">
        <f t="shared" si="13"/>
        <v>575</v>
      </c>
      <c r="E59" s="43">
        <f t="shared" si="13"/>
        <v>335</v>
      </c>
      <c r="F59" s="39">
        <f t="shared" si="13"/>
        <v>61</v>
      </c>
      <c r="G59" s="44">
        <f t="shared" si="13"/>
        <v>86</v>
      </c>
      <c r="H59" s="45">
        <f t="shared" si="2"/>
        <v>1501</v>
      </c>
      <c r="I59" s="178">
        <f t="shared" si="8"/>
        <v>64.038322306881369</v>
      </c>
      <c r="J59" s="197"/>
    </row>
    <row r="60" spans="1:10" s="38" customFormat="1" ht="17.100000000000001" customHeight="1" x14ac:dyDescent="0.25">
      <c r="A60" s="80" t="s">
        <v>49</v>
      </c>
      <c r="B60" s="60">
        <f t="shared" ref="B60:G60" si="14">SUM(B61:B64)</f>
        <v>229</v>
      </c>
      <c r="C60" s="61">
        <f t="shared" si="14"/>
        <v>174</v>
      </c>
      <c r="D60" s="62">
        <f t="shared" si="14"/>
        <v>542</v>
      </c>
      <c r="E60" s="61">
        <f t="shared" si="14"/>
        <v>317</v>
      </c>
      <c r="F60" s="62">
        <f t="shared" si="14"/>
        <v>57</v>
      </c>
      <c r="G60" s="63">
        <f t="shared" si="14"/>
        <v>82</v>
      </c>
      <c r="H60" s="64">
        <f t="shared" si="2"/>
        <v>1401</v>
      </c>
      <c r="I60" s="189">
        <f t="shared" si="8"/>
        <v>59.771945071246371</v>
      </c>
      <c r="J60" s="196"/>
    </row>
    <row r="61" spans="1:10" s="38" customFormat="1" ht="17.100000000000001" customHeight="1" x14ac:dyDescent="0.25">
      <c r="A61" s="24" t="s">
        <v>1</v>
      </c>
      <c r="B61" s="138">
        <v>86</v>
      </c>
      <c r="C61" s="139">
        <v>32</v>
      </c>
      <c r="D61" s="140">
        <v>69</v>
      </c>
      <c r="E61" s="141">
        <v>73</v>
      </c>
      <c r="F61" s="140">
        <v>25</v>
      </c>
      <c r="G61" s="142">
        <v>40</v>
      </c>
      <c r="H61" s="105">
        <f t="shared" si="2"/>
        <v>325</v>
      </c>
      <c r="I61" s="179">
        <f t="shared" si="8"/>
        <v>13.865726015813753</v>
      </c>
      <c r="J61" s="196"/>
    </row>
    <row r="62" spans="1:10" s="38" customFormat="1" ht="17.100000000000001" customHeight="1" x14ac:dyDescent="0.25">
      <c r="A62" s="24" t="s">
        <v>23</v>
      </c>
      <c r="B62" s="101">
        <v>124</v>
      </c>
      <c r="C62" s="102">
        <v>121</v>
      </c>
      <c r="D62" s="103">
        <v>384</v>
      </c>
      <c r="E62" s="102">
        <v>181</v>
      </c>
      <c r="F62" s="103">
        <v>26</v>
      </c>
      <c r="G62" s="104">
        <v>39</v>
      </c>
      <c r="H62" s="105">
        <f t="shared" si="2"/>
        <v>875</v>
      </c>
      <c r="I62" s="179">
        <f t="shared" si="8"/>
        <v>37.330800811806263</v>
      </c>
      <c r="J62" s="196"/>
    </row>
    <row r="63" spans="1:10" s="38" customFormat="1" ht="17.100000000000001" customHeight="1" x14ac:dyDescent="0.25">
      <c r="A63" s="24" t="s">
        <v>24</v>
      </c>
      <c r="B63" s="101">
        <v>0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0</v>
      </c>
      <c r="I63" s="180">
        <f t="shared" si="8"/>
        <v>0</v>
      </c>
      <c r="J63" s="196"/>
    </row>
    <row r="64" spans="1:10" s="38" customFormat="1" ht="17.100000000000001" customHeight="1" x14ac:dyDescent="0.25">
      <c r="A64" s="81" t="s">
        <v>2</v>
      </c>
      <c r="B64" s="138">
        <v>19</v>
      </c>
      <c r="C64" s="141">
        <v>21</v>
      </c>
      <c r="D64" s="140">
        <v>89</v>
      </c>
      <c r="E64" s="141">
        <v>63</v>
      </c>
      <c r="F64" s="140">
        <v>6</v>
      </c>
      <c r="G64" s="142">
        <v>3</v>
      </c>
      <c r="H64" s="105">
        <f t="shared" si="2"/>
        <v>201</v>
      </c>
      <c r="I64" s="179">
        <f t="shared" si="8"/>
        <v>8.5754182436263537</v>
      </c>
      <c r="J64" s="196"/>
    </row>
    <row r="65" spans="1:16" s="38" customFormat="1" ht="17.100000000000001" customHeight="1" x14ac:dyDescent="0.25">
      <c r="A65" s="80" t="s">
        <v>53</v>
      </c>
      <c r="B65" s="60">
        <f t="shared" ref="B65:G65" si="15">SUM(B66:B69)</f>
        <v>31</v>
      </c>
      <c r="C65" s="61">
        <f t="shared" si="15"/>
        <v>10</v>
      </c>
      <c r="D65" s="62">
        <f t="shared" si="15"/>
        <v>33</v>
      </c>
      <c r="E65" s="61">
        <f t="shared" si="15"/>
        <v>18</v>
      </c>
      <c r="F65" s="62">
        <f t="shared" si="15"/>
        <v>4</v>
      </c>
      <c r="G65" s="63">
        <f t="shared" si="15"/>
        <v>4</v>
      </c>
      <c r="H65" s="64">
        <f t="shared" si="2"/>
        <v>100</v>
      </c>
      <c r="I65" s="189">
        <f t="shared" si="8"/>
        <v>4.2663772356350016</v>
      </c>
      <c r="J65" s="196"/>
    </row>
    <row r="66" spans="1:16" s="38" customFormat="1" ht="17.100000000000001" customHeight="1" x14ac:dyDescent="0.25">
      <c r="A66" s="24" t="s">
        <v>1</v>
      </c>
      <c r="B66" s="138">
        <v>21</v>
      </c>
      <c r="C66" s="141">
        <v>3</v>
      </c>
      <c r="D66" s="140">
        <v>8</v>
      </c>
      <c r="E66" s="141">
        <v>5</v>
      </c>
      <c r="F66" s="140">
        <v>3</v>
      </c>
      <c r="G66" s="142">
        <v>3</v>
      </c>
      <c r="H66" s="105">
        <f t="shared" si="2"/>
        <v>43</v>
      </c>
      <c r="I66" s="179">
        <f t="shared" si="8"/>
        <v>1.8345422113230507</v>
      </c>
      <c r="J66" s="196"/>
    </row>
    <row r="67" spans="1:16" s="38" customFormat="1" ht="17.100000000000001" customHeight="1" x14ac:dyDescent="0.25">
      <c r="A67" s="24" t="s">
        <v>23</v>
      </c>
      <c r="B67" s="101">
        <v>7</v>
      </c>
      <c r="C67" s="102">
        <v>5</v>
      </c>
      <c r="D67" s="103">
        <v>20</v>
      </c>
      <c r="E67" s="102">
        <v>10</v>
      </c>
      <c r="F67" s="103">
        <v>1</v>
      </c>
      <c r="G67" s="104">
        <v>1</v>
      </c>
      <c r="H67" s="129">
        <f t="shared" si="2"/>
        <v>44</v>
      </c>
      <c r="I67" s="190">
        <f t="shared" si="8"/>
        <v>1.8772059836794006</v>
      </c>
      <c r="J67" s="196"/>
    </row>
    <row r="68" spans="1:16" s="38" customFormat="1" ht="17.100000000000001" customHeight="1" x14ac:dyDescent="0.25">
      <c r="A68" s="24" t="s">
        <v>24</v>
      </c>
      <c r="B68" s="107">
        <v>0</v>
      </c>
      <c r="C68" s="108">
        <v>0</v>
      </c>
      <c r="D68" s="109">
        <v>0</v>
      </c>
      <c r="E68" s="108">
        <v>0</v>
      </c>
      <c r="F68" s="109">
        <v>0</v>
      </c>
      <c r="G68" s="110">
        <v>0</v>
      </c>
      <c r="H68" s="129">
        <f>SUM(B68:G68)</f>
        <v>0</v>
      </c>
      <c r="I68" s="184">
        <f t="shared" ref="I68:I80" si="16">H68/B$81 * 100000</f>
        <v>0</v>
      </c>
      <c r="J68" s="196"/>
    </row>
    <row r="69" spans="1:16" s="38" customFormat="1" ht="17.100000000000001" customHeight="1" x14ac:dyDescent="0.25">
      <c r="A69" s="81" t="s">
        <v>2</v>
      </c>
      <c r="B69" s="107">
        <v>3</v>
      </c>
      <c r="C69" s="108">
        <v>2</v>
      </c>
      <c r="D69" s="109">
        <v>5</v>
      </c>
      <c r="E69" s="108">
        <v>3</v>
      </c>
      <c r="F69" s="109">
        <v>0</v>
      </c>
      <c r="G69" s="110">
        <v>0</v>
      </c>
      <c r="H69" s="105">
        <f>SUM(B69:G69)</f>
        <v>13</v>
      </c>
      <c r="I69" s="179">
        <f t="shared" si="16"/>
        <v>0.55462904063255014</v>
      </c>
      <c r="J69" s="196"/>
    </row>
    <row r="70" spans="1:16" s="46" customFormat="1" ht="17.100000000000001" customHeight="1" x14ac:dyDescent="0.25">
      <c r="A70" s="41" t="s">
        <v>65</v>
      </c>
      <c r="B70" s="42">
        <f t="shared" ref="B70:G70" si="17">SUM(B71:B75)</f>
        <v>155</v>
      </c>
      <c r="C70" s="43">
        <f t="shared" si="17"/>
        <v>103</v>
      </c>
      <c r="D70" s="39">
        <f t="shared" si="17"/>
        <v>232</v>
      </c>
      <c r="E70" s="43">
        <f t="shared" si="17"/>
        <v>129</v>
      </c>
      <c r="F70" s="39">
        <f t="shared" si="17"/>
        <v>28</v>
      </c>
      <c r="G70" s="44">
        <f t="shared" si="17"/>
        <v>26</v>
      </c>
      <c r="H70" s="45">
        <f t="shared" ref="H70:H80" si="18">SUM(B70:G70)</f>
        <v>673</v>
      </c>
      <c r="I70" s="178">
        <f t="shared" si="16"/>
        <v>28.712718795823559</v>
      </c>
      <c r="J70" s="197"/>
    </row>
    <row r="71" spans="1:16" s="38" customFormat="1" ht="17.100000000000001" customHeight="1" x14ac:dyDescent="0.25">
      <c r="A71" s="24" t="s">
        <v>1</v>
      </c>
      <c r="B71" s="138">
        <v>110</v>
      </c>
      <c r="C71" s="141">
        <v>34</v>
      </c>
      <c r="D71" s="140">
        <v>110</v>
      </c>
      <c r="E71" s="141">
        <v>68</v>
      </c>
      <c r="F71" s="140">
        <v>19</v>
      </c>
      <c r="G71" s="142">
        <v>23</v>
      </c>
      <c r="H71" s="105">
        <f t="shared" si="18"/>
        <v>364</v>
      </c>
      <c r="I71" s="179">
        <f t="shared" si="16"/>
        <v>15.529613137711404</v>
      </c>
      <c r="J71" s="196"/>
      <c r="K71" s="242"/>
      <c r="L71" s="242"/>
      <c r="M71" s="242"/>
      <c r="N71" s="242"/>
      <c r="O71" s="242"/>
      <c r="P71" s="243"/>
    </row>
    <row r="72" spans="1:16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J72" s="196"/>
      <c r="K72" s="9"/>
      <c r="L72" s="9"/>
      <c r="M72" s="9"/>
      <c r="N72" s="9"/>
      <c r="O72" s="9"/>
      <c r="P72" s="243"/>
    </row>
    <row r="73" spans="1:16" s="38" customFormat="1" ht="17.100000000000001" customHeight="1" x14ac:dyDescent="0.25">
      <c r="A73" s="24" t="s">
        <v>24</v>
      </c>
      <c r="B73" s="138">
        <v>44</v>
      </c>
      <c r="C73" s="141">
        <v>68</v>
      </c>
      <c r="D73" s="140">
        <v>121</v>
      </c>
      <c r="E73" s="141">
        <v>58</v>
      </c>
      <c r="F73" s="140">
        <v>9</v>
      </c>
      <c r="G73" s="142">
        <v>3</v>
      </c>
      <c r="H73" s="129">
        <f>SUM(B73:G73)</f>
        <v>303</v>
      </c>
      <c r="I73" s="190">
        <f t="shared" si="16"/>
        <v>12.927123023974053</v>
      </c>
      <c r="J73" s="196"/>
      <c r="K73" s="9"/>
      <c r="L73" s="9"/>
      <c r="M73" s="9"/>
      <c r="N73" s="9"/>
      <c r="O73" s="9"/>
      <c r="P73" s="243"/>
    </row>
    <row r="74" spans="1:16" s="38" customFormat="1" ht="17.100000000000001" customHeight="1" x14ac:dyDescent="0.25">
      <c r="A74" s="24" t="s">
        <v>38</v>
      </c>
      <c r="B74" s="101">
        <v>1</v>
      </c>
      <c r="C74" s="102">
        <v>1</v>
      </c>
      <c r="D74" s="103">
        <v>1</v>
      </c>
      <c r="E74" s="102">
        <v>3</v>
      </c>
      <c r="F74" s="103">
        <v>0</v>
      </c>
      <c r="G74" s="104">
        <v>0</v>
      </c>
      <c r="H74" s="105">
        <f>SUM(B74:G74)</f>
        <v>6</v>
      </c>
      <c r="I74" s="179">
        <f t="shared" si="16"/>
        <v>0.25598263413810007</v>
      </c>
      <c r="J74" s="196"/>
      <c r="K74" s="242"/>
      <c r="L74" s="242"/>
      <c r="M74" s="242"/>
      <c r="N74" s="242"/>
      <c r="O74" s="242"/>
      <c r="P74" s="243"/>
    </row>
    <row r="75" spans="1:16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6"/>
      <c r="K75" s="242"/>
      <c r="L75" s="242"/>
      <c r="M75" s="242"/>
      <c r="N75" s="242"/>
      <c r="O75" s="242"/>
      <c r="P75" s="243"/>
    </row>
    <row r="76" spans="1:16" s="46" customFormat="1" ht="17.100000000000001" customHeight="1" x14ac:dyDescent="0.25">
      <c r="A76" s="41" t="s">
        <v>52</v>
      </c>
      <c r="B76" s="42">
        <f t="shared" ref="B76:G76" si="19">SUM(B77:B80)</f>
        <v>7</v>
      </c>
      <c r="C76" s="43">
        <f t="shared" si="19"/>
        <v>0</v>
      </c>
      <c r="D76" s="39">
        <f t="shared" si="19"/>
        <v>2</v>
      </c>
      <c r="E76" s="43">
        <f t="shared" si="19"/>
        <v>8</v>
      </c>
      <c r="F76" s="39">
        <f t="shared" si="19"/>
        <v>5</v>
      </c>
      <c r="G76" s="44">
        <f t="shared" si="19"/>
        <v>4</v>
      </c>
      <c r="H76" s="45">
        <f t="shared" si="18"/>
        <v>26</v>
      </c>
      <c r="I76" s="178">
        <f t="shared" si="16"/>
        <v>1.1092580812651003</v>
      </c>
      <c r="J76" s="197"/>
    </row>
    <row r="77" spans="1:16" s="38" customFormat="1" ht="17.100000000000001" customHeight="1" x14ac:dyDescent="0.25">
      <c r="A77" s="24" t="s">
        <v>17</v>
      </c>
      <c r="B77" s="101">
        <v>7</v>
      </c>
      <c r="C77" s="102">
        <v>0</v>
      </c>
      <c r="D77" s="103">
        <v>1</v>
      </c>
      <c r="E77" s="102">
        <v>6</v>
      </c>
      <c r="F77" s="103">
        <v>5</v>
      </c>
      <c r="G77" s="104">
        <v>4</v>
      </c>
      <c r="H77" s="105">
        <f t="shared" si="18"/>
        <v>23</v>
      </c>
      <c r="I77" s="179">
        <f t="shared" si="16"/>
        <v>0.98126676419605019</v>
      </c>
      <c r="J77" s="196"/>
    </row>
    <row r="78" spans="1:16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1</v>
      </c>
      <c r="E78" s="141">
        <v>2</v>
      </c>
      <c r="F78" s="140">
        <v>0</v>
      </c>
      <c r="G78" s="142">
        <v>0</v>
      </c>
      <c r="H78" s="105">
        <f t="shared" si="18"/>
        <v>3</v>
      </c>
      <c r="I78" s="180">
        <f t="shared" si="16"/>
        <v>0.12799131706905004</v>
      </c>
      <c r="J78" s="196"/>
    </row>
    <row r="79" spans="1:16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0</v>
      </c>
      <c r="E79" s="102">
        <v>0</v>
      </c>
      <c r="F79" s="103">
        <v>0</v>
      </c>
      <c r="G79" s="104">
        <v>0</v>
      </c>
      <c r="H79" s="105">
        <f t="shared" si="18"/>
        <v>0</v>
      </c>
      <c r="I79" s="180">
        <f t="shared" si="16"/>
        <v>0</v>
      </c>
      <c r="J79" s="196"/>
    </row>
    <row r="80" spans="1:16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79">
        <f t="shared" si="16"/>
        <v>0</v>
      </c>
      <c r="J80" s="194"/>
    </row>
    <row r="81" spans="1:9" ht="27.75" customHeight="1" x14ac:dyDescent="0.2">
      <c r="A81" s="82" t="s">
        <v>81</v>
      </c>
      <c r="B81" s="356">
        <v>2343909</v>
      </c>
      <c r="C81" s="362"/>
      <c r="D81" s="79"/>
      <c r="E81" s="79"/>
      <c r="F81" s="79"/>
      <c r="G81" s="79"/>
      <c r="H81" s="79"/>
      <c r="I81" s="79"/>
    </row>
    <row r="82" spans="1:9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ht="16.5" customHeight="1" x14ac:dyDescent="0.2">
      <c r="A84" s="360" t="s">
        <v>77</v>
      </c>
      <c r="B84" s="361"/>
      <c r="C84" s="361"/>
      <c r="D84" s="361"/>
      <c r="E84" s="361"/>
      <c r="F84" s="361"/>
      <c r="G84" s="361"/>
      <c r="H84" s="361"/>
      <c r="I84" s="361"/>
    </row>
    <row r="85" spans="1:9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x14ac:dyDescent="0.2">
      <c r="B86" s="11"/>
      <c r="C86" s="2"/>
      <c r="E86" s="11"/>
      <c r="F86" s="2"/>
    </row>
    <row r="87" spans="1:9" x14ac:dyDescent="0.2">
      <c r="B87" s="75"/>
      <c r="C87" s="74"/>
      <c r="D87" s="74"/>
      <c r="E87" s="75"/>
      <c r="F87" s="75"/>
      <c r="G87" s="74"/>
      <c r="H87" s="74"/>
    </row>
    <row r="88" spans="1:9" x14ac:dyDescent="0.2">
      <c r="B88" s="75"/>
      <c r="C88" s="74"/>
      <c r="D88" s="74"/>
      <c r="E88" s="75"/>
      <c r="F88" s="74"/>
      <c r="G88" s="74"/>
      <c r="H88" s="74"/>
    </row>
    <row r="89" spans="1:9" x14ac:dyDescent="0.2">
      <c r="B89" s="74"/>
      <c r="C89" s="74"/>
      <c r="D89" s="74"/>
      <c r="E89" s="75"/>
      <c r="F89" s="74"/>
      <c r="G89" s="74"/>
      <c r="H89" s="74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x14ac:dyDescent="0.2">
      <c r="B91" s="75"/>
      <c r="C91" s="74"/>
      <c r="D91" s="78"/>
      <c r="E91" s="75"/>
      <c r="F91" s="74"/>
      <c r="G91" s="78"/>
      <c r="H91" s="74"/>
    </row>
    <row r="92" spans="1:9" x14ac:dyDescent="0.2">
      <c r="B92" s="75"/>
      <c r="C92" s="74"/>
      <c r="D92" s="78"/>
      <c r="E92" s="75"/>
      <c r="F92" s="74"/>
      <c r="G92" s="78"/>
      <c r="H92" s="74"/>
    </row>
    <row r="93" spans="1:9" x14ac:dyDescent="0.2">
      <c r="B93" s="75"/>
      <c r="C93" s="74"/>
      <c r="D93" s="78"/>
      <c r="E93" s="75"/>
      <c r="F93" s="74"/>
      <c r="G93" s="78"/>
      <c r="H93" s="74"/>
    </row>
    <row r="94" spans="1:9" x14ac:dyDescent="0.2">
      <c r="B94" s="77"/>
      <c r="C94" s="19"/>
      <c r="D94" s="76"/>
      <c r="E94" s="77"/>
      <c r="F94" s="19"/>
      <c r="G94" s="19"/>
      <c r="H94" s="19"/>
    </row>
    <row r="95" spans="1:9" x14ac:dyDescent="0.2">
      <c r="B95" s="11"/>
      <c r="C95" s="12"/>
      <c r="D95" s="30"/>
      <c r="E95" s="11"/>
      <c r="F95" s="12"/>
      <c r="G95" s="13"/>
    </row>
    <row r="96" spans="1:9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9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92" right="0.75" top="0.5" bottom="0.75" header="0.5" footer="0.5"/>
  <pageSetup scale="63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45"/>
  <sheetViews>
    <sheetView topLeftCell="A16" zoomScale="70" workbookViewId="0"/>
  </sheetViews>
  <sheetFormatPr defaultColWidth="11.5" defaultRowHeight="15" x14ac:dyDescent="0.2"/>
  <cols>
    <col min="1" max="1" width="50.83203125" style="1" customWidth="1"/>
    <col min="2" max="3" width="10.5" style="1" customWidth="1"/>
    <col min="4" max="4" width="10.5" style="29" customWidth="1"/>
    <col min="5" max="7" width="10.5" style="1" customWidth="1"/>
    <col min="8" max="8" width="13.33203125" style="1" customWidth="1"/>
    <col min="9" max="9" width="12.6640625" style="1" customWidth="1"/>
    <col min="10" max="16384" width="11.5" style="1"/>
  </cols>
  <sheetData>
    <row r="1" spans="1:10" s="21" customFormat="1" ht="30.75" customHeight="1" x14ac:dyDescent="0.3">
      <c r="A1" s="36" t="s">
        <v>105</v>
      </c>
      <c r="B1" s="22"/>
      <c r="C1" s="23"/>
      <c r="D1" s="28"/>
      <c r="E1" s="22"/>
      <c r="F1" s="23"/>
      <c r="G1" s="23"/>
      <c r="H1" s="23"/>
      <c r="I1" s="23"/>
      <c r="J1" s="208"/>
    </row>
    <row r="2" spans="1:10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200" t="s">
        <v>3</v>
      </c>
      <c r="J2" s="194"/>
    </row>
    <row r="3" spans="1:10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69" t="s">
        <v>0</v>
      </c>
      <c r="I3" s="172">
        <v>100000</v>
      </c>
      <c r="J3" s="194"/>
    </row>
    <row r="4" spans="1:10" s="46" customFormat="1" ht="17.100000000000001" customHeight="1" x14ac:dyDescent="0.25">
      <c r="A4" s="41" t="s">
        <v>58</v>
      </c>
      <c r="B4" s="42">
        <f t="shared" ref="B4:G4" si="0">SUM(B5:B8)</f>
        <v>50</v>
      </c>
      <c r="C4" s="43">
        <f t="shared" si="0"/>
        <v>74</v>
      </c>
      <c r="D4" s="39">
        <f t="shared" si="0"/>
        <v>259</v>
      </c>
      <c r="E4" s="43">
        <f t="shared" si="0"/>
        <v>106</v>
      </c>
      <c r="F4" s="39">
        <f t="shared" si="0"/>
        <v>20</v>
      </c>
      <c r="G4" s="44">
        <f t="shared" si="0"/>
        <v>8</v>
      </c>
      <c r="H4" s="45">
        <f>SUM(B4:G4)</f>
        <v>517</v>
      </c>
      <c r="I4" s="173">
        <f t="shared" ref="I4:I35" si="1">H4/B$81 * 100000</f>
        <v>22.324908163445965</v>
      </c>
      <c r="J4" s="197"/>
    </row>
    <row r="5" spans="1:10" ht="17.100000000000001" customHeight="1" x14ac:dyDescent="0.25">
      <c r="A5" s="24" t="s">
        <v>17</v>
      </c>
      <c r="B5" s="101">
        <v>40</v>
      </c>
      <c r="C5" s="102">
        <v>27</v>
      </c>
      <c r="D5" s="103">
        <v>133</v>
      </c>
      <c r="E5" s="102">
        <v>67</v>
      </c>
      <c r="F5" s="103">
        <v>17</v>
      </c>
      <c r="G5" s="104">
        <v>6</v>
      </c>
      <c r="H5" s="105">
        <f t="shared" ref="H5:H67" si="2">SUM(B5:G5)</f>
        <v>290</v>
      </c>
      <c r="I5" s="174">
        <f t="shared" si="1"/>
        <v>12.5226757589929</v>
      </c>
      <c r="J5" s="194"/>
    </row>
    <row r="6" spans="1:10" ht="17.100000000000001" customHeight="1" x14ac:dyDescent="0.25">
      <c r="A6" s="24" t="s">
        <v>18</v>
      </c>
      <c r="B6" s="101">
        <v>1</v>
      </c>
      <c r="C6" s="102">
        <v>5</v>
      </c>
      <c r="D6" s="103">
        <v>29</v>
      </c>
      <c r="E6" s="102">
        <v>12</v>
      </c>
      <c r="F6" s="103">
        <v>2</v>
      </c>
      <c r="G6" s="104">
        <v>1</v>
      </c>
      <c r="H6" s="105">
        <f t="shared" si="2"/>
        <v>50</v>
      </c>
      <c r="I6" s="174">
        <f t="shared" si="1"/>
        <v>2.1590820274125693</v>
      </c>
      <c r="J6" s="194"/>
    </row>
    <row r="7" spans="1:10" ht="17.100000000000001" customHeight="1" x14ac:dyDescent="0.25">
      <c r="A7" s="24" t="s">
        <v>19</v>
      </c>
      <c r="B7" s="101">
        <v>9</v>
      </c>
      <c r="C7" s="102">
        <v>41</v>
      </c>
      <c r="D7" s="103">
        <v>95</v>
      </c>
      <c r="E7" s="102">
        <v>27</v>
      </c>
      <c r="F7" s="103">
        <v>1</v>
      </c>
      <c r="G7" s="104">
        <v>1</v>
      </c>
      <c r="H7" s="105">
        <f t="shared" si="2"/>
        <v>174</v>
      </c>
      <c r="I7" s="174">
        <f t="shared" si="1"/>
        <v>7.5136054553957399</v>
      </c>
      <c r="J7" s="194"/>
    </row>
    <row r="8" spans="1:10" ht="17.100000000000001" customHeight="1" x14ac:dyDescent="0.25">
      <c r="A8" s="40" t="s">
        <v>20</v>
      </c>
      <c r="B8" s="107">
        <v>0</v>
      </c>
      <c r="C8" s="108">
        <v>1</v>
      </c>
      <c r="D8" s="109">
        <v>2</v>
      </c>
      <c r="E8" s="108">
        <v>0</v>
      </c>
      <c r="F8" s="109">
        <v>0</v>
      </c>
      <c r="G8" s="110">
        <v>0</v>
      </c>
      <c r="H8" s="111">
        <f>SUM(B8:G8)</f>
        <v>3</v>
      </c>
      <c r="I8" s="235">
        <f t="shared" si="1"/>
        <v>0.12954492164475415</v>
      </c>
      <c r="J8" s="194"/>
    </row>
    <row r="9" spans="1:10" s="46" customFormat="1" ht="17.100000000000001" customHeight="1" x14ac:dyDescent="0.25">
      <c r="A9" s="41" t="s">
        <v>86</v>
      </c>
      <c r="B9" s="42">
        <f t="shared" ref="B9:G9" si="3">SUM(B10:B14)</f>
        <v>41</v>
      </c>
      <c r="C9" s="43">
        <f t="shared" si="3"/>
        <v>2</v>
      </c>
      <c r="D9" s="39">
        <f t="shared" si="3"/>
        <v>8</v>
      </c>
      <c r="E9" s="43">
        <f t="shared" si="3"/>
        <v>6</v>
      </c>
      <c r="F9" s="39">
        <f t="shared" si="3"/>
        <v>2</v>
      </c>
      <c r="G9" s="44">
        <f t="shared" si="3"/>
        <v>1</v>
      </c>
      <c r="H9" s="45">
        <f t="shared" si="2"/>
        <v>60</v>
      </c>
      <c r="I9" s="173">
        <f t="shared" si="1"/>
        <v>2.5908984328950826</v>
      </c>
      <c r="J9" s="197"/>
    </row>
    <row r="10" spans="1:10" s="38" customFormat="1" ht="17.100000000000001" customHeight="1" x14ac:dyDescent="0.25">
      <c r="A10" s="24" t="s">
        <v>17</v>
      </c>
      <c r="B10" s="101">
        <v>41</v>
      </c>
      <c r="C10" s="102">
        <v>2</v>
      </c>
      <c r="D10" s="103">
        <v>8</v>
      </c>
      <c r="E10" s="102">
        <v>5</v>
      </c>
      <c r="F10" s="103">
        <v>1</v>
      </c>
      <c r="G10" s="104">
        <v>1</v>
      </c>
      <c r="H10" s="105">
        <f t="shared" si="2"/>
        <v>58</v>
      </c>
      <c r="I10" s="174">
        <f t="shared" si="1"/>
        <v>2.5045351517985801</v>
      </c>
      <c r="J10" s="196"/>
    </row>
    <row r="11" spans="1:10" s="38" customFormat="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74">
        <f t="shared" si="1"/>
        <v>0</v>
      </c>
      <c r="J11" s="196"/>
    </row>
    <row r="12" spans="1:10" s="38" customFormat="1" ht="16.5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6"/>
    </row>
    <row r="13" spans="1:10" s="38" customFormat="1" ht="17.100000000000001" customHeight="1" x14ac:dyDescent="0.25">
      <c r="A13" s="24" t="s">
        <v>20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  <c r="J13" s="196"/>
    </row>
    <row r="14" spans="1:10" ht="17.100000000000001" customHeight="1" x14ac:dyDescent="0.25">
      <c r="A14" s="40" t="s">
        <v>39</v>
      </c>
      <c r="B14" s="114">
        <v>0</v>
      </c>
      <c r="C14" s="115">
        <v>0</v>
      </c>
      <c r="D14" s="116">
        <v>0</v>
      </c>
      <c r="E14" s="115">
        <v>1</v>
      </c>
      <c r="F14" s="116">
        <v>1</v>
      </c>
      <c r="G14" s="117">
        <v>0</v>
      </c>
      <c r="H14" s="118">
        <f t="shared" si="2"/>
        <v>2</v>
      </c>
      <c r="I14" s="177">
        <f t="shared" si="1"/>
        <v>8.6363281096502764E-2</v>
      </c>
      <c r="J14" s="194"/>
    </row>
    <row r="15" spans="1:10" s="46" customFormat="1" ht="17.100000000000001" customHeight="1" x14ac:dyDescent="0.25">
      <c r="A15" s="41" t="s">
        <v>41</v>
      </c>
      <c r="B15" s="42">
        <f t="shared" ref="B15:G15" si="4">SUM(B16:B19)</f>
        <v>413</v>
      </c>
      <c r="C15" s="43">
        <f t="shared" si="4"/>
        <v>83</v>
      </c>
      <c r="D15" s="39">
        <f t="shared" si="4"/>
        <v>481</v>
      </c>
      <c r="E15" s="43">
        <f t="shared" si="4"/>
        <v>785</v>
      </c>
      <c r="F15" s="39">
        <f t="shared" si="4"/>
        <v>748</v>
      </c>
      <c r="G15" s="44">
        <f t="shared" si="4"/>
        <v>2824</v>
      </c>
      <c r="H15" s="45">
        <f t="shared" si="2"/>
        <v>5334</v>
      </c>
      <c r="I15" s="178">
        <f t="shared" si="1"/>
        <v>230.33087068437285</v>
      </c>
      <c r="J15" s="197"/>
    </row>
    <row r="16" spans="1:10" s="38" customFormat="1" ht="17.100000000000001" customHeight="1" x14ac:dyDescent="0.25">
      <c r="A16" s="24" t="s">
        <v>17</v>
      </c>
      <c r="B16" s="101">
        <v>410</v>
      </c>
      <c r="C16" s="102">
        <v>83</v>
      </c>
      <c r="D16" s="103">
        <v>473</v>
      </c>
      <c r="E16" s="102">
        <v>784</v>
      </c>
      <c r="F16" s="103">
        <v>748</v>
      </c>
      <c r="G16" s="104">
        <v>2824</v>
      </c>
      <c r="H16" s="105">
        <f t="shared" si="2"/>
        <v>5322</v>
      </c>
      <c r="I16" s="179">
        <f t="shared" si="1"/>
        <v>229.81269099779385</v>
      </c>
      <c r="J16" s="196"/>
    </row>
    <row r="17" spans="1:10" s="38" customFormat="1" ht="17.100000000000001" customHeight="1" x14ac:dyDescent="0.25">
      <c r="A17" s="24" t="s">
        <v>18</v>
      </c>
      <c r="B17" s="101">
        <v>1</v>
      </c>
      <c r="C17" s="102">
        <v>0</v>
      </c>
      <c r="D17" s="103">
        <v>7</v>
      </c>
      <c r="E17" s="102">
        <v>1</v>
      </c>
      <c r="F17" s="103">
        <v>0</v>
      </c>
      <c r="G17" s="104">
        <v>0</v>
      </c>
      <c r="H17" s="105">
        <f t="shared" si="2"/>
        <v>9</v>
      </c>
      <c r="I17" s="180">
        <f t="shared" si="1"/>
        <v>0.38863476493426241</v>
      </c>
      <c r="J17" s="196"/>
    </row>
    <row r="18" spans="1:10" s="38" customFormat="1" ht="17.100000000000001" customHeight="1" x14ac:dyDescent="0.25">
      <c r="A18" s="24" t="s">
        <v>19</v>
      </c>
      <c r="B18" s="101">
        <v>0</v>
      </c>
      <c r="C18" s="102">
        <v>0</v>
      </c>
      <c r="D18" s="103">
        <v>0</v>
      </c>
      <c r="E18" s="102">
        <v>0</v>
      </c>
      <c r="F18" s="103">
        <v>0</v>
      </c>
      <c r="G18" s="104">
        <v>0</v>
      </c>
      <c r="H18" s="105">
        <f>SUM(B18:G18)</f>
        <v>0</v>
      </c>
      <c r="I18" s="179">
        <f t="shared" si="1"/>
        <v>0</v>
      </c>
      <c r="J18" s="196"/>
    </row>
    <row r="19" spans="1:10" s="38" customFormat="1" ht="17.100000000000001" customHeight="1" x14ac:dyDescent="0.25">
      <c r="A19" s="92" t="s">
        <v>20</v>
      </c>
      <c r="B19" s="114">
        <v>2</v>
      </c>
      <c r="C19" s="115">
        <v>0</v>
      </c>
      <c r="D19" s="116">
        <v>1</v>
      </c>
      <c r="E19" s="115">
        <v>0</v>
      </c>
      <c r="F19" s="116">
        <v>0</v>
      </c>
      <c r="G19" s="117">
        <v>0</v>
      </c>
      <c r="H19" s="118">
        <f>SUM(B19:G19)</f>
        <v>3</v>
      </c>
      <c r="I19" s="183">
        <f t="shared" si="1"/>
        <v>0.12954492164475415</v>
      </c>
      <c r="J19" s="196"/>
    </row>
    <row r="20" spans="1:10" s="38" customFormat="1" ht="17.100000000000001" customHeight="1" x14ac:dyDescent="0.25">
      <c r="A20" s="91" t="s">
        <v>42</v>
      </c>
      <c r="B20" s="42">
        <f t="shared" ref="B20:G20" si="5">SUM(B21:B24)</f>
        <v>18</v>
      </c>
      <c r="C20" s="43">
        <f t="shared" si="5"/>
        <v>8</v>
      </c>
      <c r="D20" s="39">
        <f t="shared" si="5"/>
        <v>22</v>
      </c>
      <c r="E20" s="43">
        <f t="shared" si="5"/>
        <v>23</v>
      </c>
      <c r="F20" s="39">
        <f t="shared" si="5"/>
        <v>5</v>
      </c>
      <c r="G20" s="44">
        <f t="shared" si="5"/>
        <v>3</v>
      </c>
      <c r="H20" s="123">
        <f t="shared" si="2"/>
        <v>79</v>
      </c>
      <c r="I20" s="182">
        <f t="shared" si="1"/>
        <v>3.4113496033118587</v>
      </c>
      <c r="J20" s="196"/>
    </row>
    <row r="21" spans="1:10" s="38" customFormat="1" ht="17.100000000000001" customHeight="1" x14ac:dyDescent="0.25">
      <c r="A21" s="24" t="s">
        <v>17</v>
      </c>
      <c r="B21" s="101">
        <v>18</v>
      </c>
      <c r="C21" s="102">
        <v>6</v>
      </c>
      <c r="D21" s="103">
        <v>22</v>
      </c>
      <c r="E21" s="102">
        <v>21</v>
      </c>
      <c r="F21" s="103">
        <v>5</v>
      </c>
      <c r="G21" s="104">
        <v>3</v>
      </c>
      <c r="H21" s="105">
        <f t="shared" si="2"/>
        <v>75</v>
      </c>
      <c r="I21" s="179">
        <f t="shared" si="1"/>
        <v>3.2386230411188532</v>
      </c>
      <c r="J21" s="196"/>
    </row>
    <row r="22" spans="1:10" s="38" customFormat="1" ht="17.100000000000001" customHeight="1" x14ac:dyDescent="0.25">
      <c r="A22" s="24" t="s">
        <v>18</v>
      </c>
      <c r="B22" s="101">
        <v>0</v>
      </c>
      <c r="C22" s="102">
        <v>1</v>
      </c>
      <c r="D22" s="103">
        <v>0</v>
      </c>
      <c r="E22" s="102">
        <v>1</v>
      </c>
      <c r="F22" s="103">
        <v>0</v>
      </c>
      <c r="G22" s="104">
        <v>0</v>
      </c>
      <c r="H22" s="105">
        <f t="shared" si="2"/>
        <v>2</v>
      </c>
      <c r="I22" s="180">
        <f t="shared" si="1"/>
        <v>8.6363281096502764E-2</v>
      </c>
      <c r="J22" s="196"/>
    </row>
    <row r="23" spans="1:10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0</v>
      </c>
      <c r="E23" s="102">
        <v>1</v>
      </c>
      <c r="F23" s="103">
        <v>0</v>
      </c>
      <c r="G23" s="104">
        <v>0</v>
      </c>
      <c r="H23" s="105">
        <f t="shared" si="2"/>
        <v>2</v>
      </c>
      <c r="I23" s="180">
        <f t="shared" si="1"/>
        <v>8.6363281096502764E-2</v>
      </c>
      <c r="J23" s="196"/>
    </row>
    <row r="24" spans="1:10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0</v>
      </c>
      <c r="E24" s="102">
        <v>0</v>
      </c>
      <c r="F24" s="103">
        <v>0</v>
      </c>
      <c r="G24" s="104">
        <v>0</v>
      </c>
      <c r="H24" s="118">
        <f t="shared" si="2"/>
        <v>0</v>
      </c>
      <c r="I24" s="181">
        <f t="shared" si="1"/>
        <v>0</v>
      </c>
      <c r="J24" s="196"/>
    </row>
    <row r="25" spans="1:10" s="38" customFormat="1" ht="17.100000000000001" customHeight="1" x14ac:dyDescent="0.25">
      <c r="A25" s="91" t="s">
        <v>63</v>
      </c>
      <c r="B25" s="42">
        <f t="shared" ref="B25:G25" si="6">SUM(B26:B29)</f>
        <v>29</v>
      </c>
      <c r="C25" s="43">
        <f t="shared" si="6"/>
        <v>6</v>
      </c>
      <c r="D25" s="39">
        <f t="shared" si="6"/>
        <v>38</v>
      </c>
      <c r="E25" s="43">
        <f t="shared" si="6"/>
        <v>21</v>
      </c>
      <c r="F25" s="39">
        <f t="shared" si="6"/>
        <v>8</v>
      </c>
      <c r="G25" s="44">
        <f t="shared" si="6"/>
        <v>1</v>
      </c>
      <c r="H25" s="123">
        <f t="shared" si="2"/>
        <v>103</v>
      </c>
      <c r="I25" s="182">
        <f t="shared" si="1"/>
        <v>4.4477089764698921</v>
      </c>
      <c r="J25" s="196"/>
    </row>
    <row r="26" spans="1:10" s="38" customFormat="1" ht="17.100000000000001" customHeight="1" x14ac:dyDescent="0.25">
      <c r="A26" s="24" t="s">
        <v>17</v>
      </c>
      <c r="B26" s="101">
        <v>28</v>
      </c>
      <c r="C26" s="102">
        <v>5</v>
      </c>
      <c r="D26" s="103">
        <v>35</v>
      </c>
      <c r="E26" s="102">
        <v>21</v>
      </c>
      <c r="F26" s="103">
        <v>8</v>
      </c>
      <c r="G26" s="104">
        <v>1</v>
      </c>
      <c r="H26" s="105">
        <f>SUM(B26:G26)</f>
        <v>98</v>
      </c>
      <c r="I26" s="179">
        <f t="shared" si="1"/>
        <v>4.2318007737286356</v>
      </c>
      <c r="J26" s="196"/>
    </row>
    <row r="27" spans="1:10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79">
        <f t="shared" si="1"/>
        <v>0</v>
      </c>
      <c r="J27" s="196"/>
    </row>
    <row r="28" spans="1:10" s="38" customFormat="1" ht="17.100000000000001" customHeight="1" x14ac:dyDescent="0.25">
      <c r="A28" s="24" t="s">
        <v>19</v>
      </c>
      <c r="B28" s="101">
        <v>1</v>
      </c>
      <c r="C28" s="102">
        <v>1</v>
      </c>
      <c r="D28" s="103">
        <v>3</v>
      </c>
      <c r="E28" s="102">
        <v>0</v>
      </c>
      <c r="F28" s="103">
        <v>0</v>
      </c>
      <c r="G28" s="104">
        <v>0</v>
      </c>
      <c r="H28" s="105">
        <f>SUM(B28:G28)</f>
        <v>5</v>
      </c>
      <c r="I28" s="180">
        <f t="shared" si="1"/>
        <v>0.21590820274125688</v>
      </c>
      <c r="J28" s="196"/>
    </row>
    <row r="29" spans="1:10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90">
        <f t="shared" si="1"/>
        <v>0</v>
      </c>
      <c r="J29" s="194"/>
    </row>
    <row r="30" spans="1:10" s="46" customFormat="1" ht="17.100000000000001" customHeight="1" x14ac:dyDescent="0.25">
      <c r="A30" s="41" t="s">
        <v>44</v>
      </c>
      <c r="B30" s="42">
        <f t="shared" ref="B30:G30" si="7">SUM(B31:B35)</f>
        <v>32</v>
      </c>
      <c r="C30" s="43">
        <f t="shared" si="7"/>
        <v>89</v>
      </c>
      <c r="D30" s="39">
        <f t="shared" si="7"/>
        <v>115</v>
      </c>
      <c r="E30" s="43">
        <f t="shared" si="7"/>
        <v>27</v>
      </c>
      <c r="F30" s="39">
        <f t="shared" si="7"/>
        <v>4</v>
      </c>
      <c r="G30" s="44">
        <f t="shared" si="7"/>
        <v>0</v>
      </c>
      <c r="H30" s="45">
        <f t="shared" si="2"/>
        <v>267</v>
      </c>
      <c r="I30" s="178">
        <f t="shared" si="1"/>
        <v>11.52949802638312</v>
      </c>
      <c r="J30" s="197"/>
    </row>
    <row r="31" spans="1:10" s="38" customFormat="1" ht="17.100000000000001" customHeight="1" x14ac:dyDescent="0.25">
      <c r="A31" s="24" t="s">
        <v>17</v>
      </c>
      <c r="B31" s="101">
        <v>7</v>
      </c>
      <c r="C31" s="102">
        <v>13</v>
      </c>
      <c r="D31" s="103">
        <v>20</v>
      </c>
      <c r="E31" s="102">
        <v>6</v>
      </c>
      <c r="F31" s="103">
        <v>1</v>
      </c>
      <c r="G31" s="104">
        <v>0</v>
      </c>
      <c r="H31" s="105">
        <f t="shared" si="2"/>
        <v>47</v>
      </c>
      <c r="I31" s="179">
        <f t="shared" si="1"/>
        <v>2.0295371057678149</v>
      </c>
      <c r="J31" s="196"/>
    </row>
    <row r="32" spans="1:10" s="38" customFormat="1" ht="17.100000000000001" customHeight="1" x14ac:dyDescent="0.25">
      <c r="A32" s="24" t="s">
        <v>18</v>
      </c>
      <c r="B32" s="101">
        <v>0</v>
      </c>
      <c r="C32" s="102">
        <v>1</v>
      </c>
      <c r="D32" s="103">
        <v>3</v>
      </c>
      <c r="E32" s="102">
        <v>0</v>
      </c>
      <c r="F32" s="103">
        <v>2</v>
      </c>
      <c r="G32" s="104">
        <v>0</v>
      </c>
      <c r="H32" s="105">
        <f t="shared" si="2"/>
        <v>6</v>
      </c>
      <c r="I32" s="180">
        <f t="shared" si="1"/>
        <v>0.25908984328950829</v>
      </c>
      <c r="J32" s="196"/>
    </row>
    <row r="33" spans="1:10" s="38" customFormat="1" ht="17.100000000000001" customHeight="1" x14ac:dyDescent="0.25">
      <c r="A33" s="24" t="s">
        <v>19</v>
      </c>
      <c r="B33" s="101">
        <v>22</v>
      </c>
      <c r="C33" s="102">
        <v>65</v>
      </c>
      <c r="D33" s="103">
        <v>85</v>
      </c>
      <c r="E33" s="102">
        <v>18</v>
      </c>
      <c r="F33" s="103">
        <v>1</v>
      </c>
      <c r="G33" s="104">
        <v>0</v>
      </c>
      <c r="H33" s="105">
        <f t="shared" si="2"/>
        <v>191</v>
      </c>
      <c r="I33" s="179">
        <f t="shared" si="1"/>
        <v>8.2476933447160139</v>
      </c>
      <c r="J33" s="196"/>
    </row>
    <row r="34" spans="1:10" s="38" customFormat="1" ht="17.100000000000001" customHeight="1" x14ac:dyDescent="0.25">
      <c r="A34" s="24" t="s">
        <v>37</v>
      </c>
      <c r="B34" s="101">
        <v>0</v>
      </c>
      <c r="C34" s="102">
        <v>1</v>
      </c>
      <c r="D34" s="103">
        <v>1</v>
      </c>
      <c r="E34" s="102">
        <v>0</v>
      </c>
      <c r="F34" s="103">
        <v>0</v>
      </c>
      <c r="G34" s="104">
        <v>0</v>
      </c>
      <c r="H34" s="105">
        <f t="shared" si="2"/>
        <v>2</v>
      </c>
      <c r="I34" s="180">
        <f t="shared" si="1"/>
        <v>8.6363281096502764E-2</v>
      </c>
      <c r="J34" s="196"/>
    </row>
    <row r="35" spans="1:10" s="38" customFormat="1" ht="17.100000000000001" customHeight="1" x14ac:dyDescent="0.25">
      <c r="A35" s="40" t="s">
        <v>20</v>
      </c>
      <c r="B35" s="101">
        <v>3</v>
      </c>
      <c r="C35" s="102">
        <v>9</v>
      </c>
      <c r="D35" s="103">
        <v>6</v>
      </c>
      <c r="E35" s="102">
        <v>3</v>
      </c>
      <c r="F35" s="103">
        <v>0</v>
      </c>
      <c r="G35" s="104">
        <v>0</v>
      </c>
      <c r="H35" s="105">
        <f t="shared" si="2"/>
        <v>21</v>
      </c>
      <c r="I35" s="179">
        <f t="shared" si="1"/>
        <v>0.906814451513279</v>
      </c>
      <c r="J35" s="196"/>
    </row>
    <row r="36" spans="1:10" s="46" customFormat="1" ht="17.100000000000001" customHeight="1" x14ac:dyDescent="0.25">
      <c r="A36" s="47" t="s">
        <v>14</v>
      </c>
      <c r="B36" s="48">
        <v>1</v>
      </c>
      <c r="C36" s="49">
        <v>9</v>
      </c>
      <c r="D36" s="50">
        <v>39</v>
      </c>
      <c r="E36" s="49">
        <v>46</v>
      </c>
      <c r="F36" s="50">
        <v>4</v>
      </c>
      <c r="G36" s="51">
        <v>0</v>
      </c>
      <c r="H36" s="52">
        <f t="shared" si="2"/>
        <v>99</v>
      </c>
      <c r="I36" s="185">
        <f t="shared" ref="I36:I67" si="8">H36/B$81 * 100000</f>
        <v>4.2749824142768871</v>
      </c>
      <c r="J36" s="197"/>
    </row>
    <row r="37" spans="1:10" s="46" customFormat="1" ht="17.100000000000001" customHeight="1" x14ac:dyDescent="0.25">
      <c r="A37" s="41" t="s">
        <v>60</v>
      </c>
      <c r="B37" s="42">
        <f>SUM(B38+B44+B45+B46)</f>
        <v>316</v>
      </c>
      <c r="C37" s="43">
        <f t="shared" ref="C37:H37" si="9">SUM(C38+C44+C45+C46)</f>
        <v>356</v>
      </c>
      <c r="D37" s="39">
        <f t="shared" si="9"/>
        <v>720</v>
      </c>
      <c r="E37" s="43">
        <f t="shared" si="9"/>
        <v>462</v>
      </c>
      <c r="F37" s="39">
        <f t="shared" si="9"/>
        <v>201</v>
      </c>
      <c r="G37" s="44">
        <f t="shared" si="9"/>
        <v>204</v>
      </c>
      <c r="H37" s="45">
        <f t="shared" si="9"/>
        <v>2259</v>
      </c>
      <c r="I37" s="178">
        <f t="shared" si="8"/>
        <v>97.547325998499872</v>
      </c>
      <c r="J37" s="197"/>
    </row>
    <row r="38" spans="1:10" s="38" customFormat="1" ht="17.100000000000001" customHeight="1" x14ac:dyDescent="0.25">
      <c r="A38" s="24" t="s">
        <v>17</v>
      </c>
      <c r="B38" s="101">
        <f t="shared" ref="B38:G38" si="10">SUM(B39:B43)</f>
        <v>315</v>
      </c>
      <c r="C38" s="102">
        <f t="shared" si="10"/>
        <v>356</v>
      </c>
      <c r="D38" s="103">
        <f t="shared" si="10"/>
        <v>718</v>
      </c>
      <c r="E38" s="102">
        <f t="shared" si="10"/>
        <v>462</v>
      </c>
      <c r="F38" s="103">
        <f t="shared" si="10"/>
        <v>201</v>
      </c>
      <c r="G38" s="104">
        <f t="shared" si="10"/>
        <v>204</v>
      </c>
      <c r="H38" s="105">
        <f t="shared" si="2"/>
        <v>2256</v>
      </c>
      <c r="I38" s="179">
        <f t="shared" si="8"/>
        <v>97.417781076855121</v>
      </c>
      <c r="J38" s="196"/>
    </row>
    <row r="39" spans="1:10" s="38" customFormat="1" ht="17.100000000000001" customHeight="1" x14ac:dyDescent="0.25">
      <c r="A39" s="24" t="s">
        <v>26</v>
      </c>
      <c r="B39" s="101">
        <v>196</v>
      </c>
      <c r="C39" s="102">
        <v>238</v>
      </c>
      <c r="D39" s="103">
        <v>425</v>
      </c>
      <c r="E39" s="102">
        <v>280</v>
      </c>
      <c r="F39" s="103">
        <v>130</v>
      </c>
      <c r="G39" s="104">
        <v>117</v>
      </c>
      <c r="H39" s="105">
        <f t="shared" si="2"/>
        <v>1386</v>
      </c>
      <c r="I39" s="179">
        <f t="shared" si="8"/>
        <v>59.849753799876417</v>
      </c>
      <c r="J39" s="196"/>
    </row>
    <row r="40" spans="1:10" s="38" customFormat="1" ht="17.100000000000001" customHeight="1" x14ac:dyDescent="0.25">
      <c r="A40" s="24" t="s">
        <v>27</v>
      </c>
      <c r="B40" s="101">
        <v>12</v>
      </c>
      <c r="C40" s="102">
        <v>40</v>
      </c>
      <c r="D40" s="103">
        <v>121</v>
      </c>
      <c r="E40" s="102">
        <v>33</v>
      </c>
      <c r="F40" s="103">
        <v>6</v>
      </c>
      <c r="G40" s="104">
        <v>2</v>
      </c>
      <c r="H40" s="105">
        <f t="shared" si="2"/>
        <v>214</v>
      </c>
      <c r="I40" s="179">
        <f t="shared" si="8"/>
        <v>9.2408710773257958</v>
      </c>
      <c r="J40" s="196"/>
    </row>
    <row r="41" spans="1:10" s="38" customFormat="1" ht="17.100000000000001" customHeight="1" x14ac:dyDescent="0.25">
      <c r="A41" s="24" t="s">
        <v>28</v>
      </c>
      <c r="B41" s="101">
        <v>24</v>
      </c>
      <c r="C41" s="102">
        <v>6</v>
      </c>
      <c r="D41" s="103">
        <v>26</v>
      </c>
      <c r="E41" s="102">
        <v>13</v>
      </c>
      <c r="F41" s="103">
        <v>7</v>
      </c>
      <c r="G41" s="104">
        <v>4</v>
      </c>
      <c r="H41" s="105">
        <f t="shared" si="2"/>
        <v>80</v>
      </c>
      <c r="I41" s="179">
        <f t="shared" si="8"/>
        <v>3.4545312438601101</v>
      </c>
      <c r="J41" s="196"/>
    </row>
    <row r="42" spans="1:10" s="38" customFormat="1" ht="17.100000000000001" customHeight="1" x14ac:dyDescent="0.25">
      <c r="A42" s="24" t="s">
        <v>29</v>
      </c>
      <c r="B42" s="101">
        <v>73</v>
      </c>
      <c r="C42" s="102">
        <v>36</v>
      </c>
      <c r="D42" s="103">
        <v>72</v>
      </c>
      <c r="E42" s="102">
        <v>87</v>
      </c>
      <c r="F42" s="103">
        <v>31</v>
      </c>
      <c r="G42" s="104">
        <v>60</v>
      </c>
      <c r="H42" s="105">
        <f t="shared" si="2"/>
        <v>359</v>
      </c>
      <c r="I42" s="179">
        <f t="shared" si="8"/>
        <v>15.502208956822246</v>
      </c>
      <c r="J42" s="196"/>
    </row>
    <row r="43" spans="1:10" s="38" customFormat="1" ht="17.100000000000001" customHeight="1" x14ac:dyDescent="0.25">
      <c r="A43" s="24" t="s">
        <v>30</v>
      </c>
      <c r="B43" s="101">
        <v>10</v>
      </c>
      <c r="C43" s="102">
        <v>36</v>
      </c>
      <c r="D43" s="103">
        <v>74</v>
      </c>
      <c r="E43" s="102">
        <v>49</v>
      </c>
      <c r="F43" s="103">
        <v>27</v>
      </c>
      <c r="G43" s="104">
        <v>21</v>
      </c>
      <c r="H43" s="105">
        <f t="shared" si="2"/>
        <v>217</v>
      </c>
      <c r="I43" s="179">
        <f t="shared" si="8"/>
        <v>9.3704159989705502</v>
      </c>
      <c r="J43" s="196"/>
    </row>
    <row r="44" spans="1:10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1</v>
      </c>
      <c r="E44" s="102">
        <v>0</v>
      </c>
      <c r="F44" s="103">
        <v>0</v>
      </c>
      <c r="G44" s="104">
        <v>0</v>
      </c>
      <c r="H44" s="105">
        <f t="shared" si="2"/>
        <v>1</v>
      </c>
      <c r="I44" s="180">
        <f t="shared" si="8"/>
        <v>4.3181640548251382E-2</v>
      </c>
      <c r="J44" s="196"/>
    </row>
    <row r="45" spans="1:10" s="38" customFormat="1" ht="17.100000000000001" customHeight="1" x14ac:dyDescent="0.25">
      <c r="A45" s="24" t="s">
        <v>19</v>
      </c>
      <c r="B45" s="101">
        <v>0</v>
      </c>
      <c r="C45" s="102">
        <v>0</v>
      </c>
      <c r="D45" s="103">
        <v>0</v>
      </c>
      <c r="E45" s="102">
        <v>0</v>
      </c>
      <c r="F45" s="103">
        <v>0</v>
      </c>
      <c r="G45" s="104">
        <v>0</v>
      </c>
      <c r="H45" s="105">
        <f>SUM(B45:G45)</f>
        <v>0</v>
      </c>
      <c r="I45" s="179">
        <f t="shared" si="8"/>
        <v>0</v>
      </c>
      <c r="J45" s="196"/>
    </row>
    <row r="46" spans="1:10" ht="17.100000000000001" customHeight="1" x14ac:dyDescent="0.25">
      <c r="A46" s="27" t="s">
        <v>21</v>
      </c>
      <c r="B46" s="131">
        <v>1</v>
      </c>
      <c r="C46" s="132">
        <v>0</v>
      </c>
      <c r="D46" s="133">
        <v>1</v>
      </c>
      <c r="E46" s="132">
        <v>0</v>
      </c>
      <c r="F46" s="133">
        <v>0</v>
      </c>
      <c r="G46" s="134">
        <v>0</v>
      </c>
      <c r="H46" s="135">
        <f>SUM(B46:G46)</f>
        <v>2</v>
      </c>
      <c r="I46" s="236">
        <f t="shared" si="8"/>
        <v>8.6363281096502764E-2</v>
      </c>
      <c r="J46" s="194"/>
    </row>
    <row r="47" spans="1:10" s="46" customFormat="1" ht="17.100000000000001" customHeight="1" x14ac:dyDescent="0.25">
      <c r="A47" s="47" t="s">
        <v>34</v>
      </c>
      <c r="B47" s="48">
        <v>49</v>
      </c>
      <c r="C47" s="49">
        <v>5</v>
      </c>
      <c r="D47" s="50">
        <v>28</v>
      </c>
      <c r="E47" s="49">
        <v>28</v>
      </c>
      <c r="F47" s="50">
        <v>3</v>
      </c>
      <c r="G47" s="51">
        <v>3</v>
      </c>
      <c r="H47" s="52">
        <f t="shared" si="2"/>
        <v>116</v>
      </c>
      <c r="I47" s="185">
        <f t="shared" si="8"/>
        <v>5.0090703035971602</v>
      </c>
      <c r="J47" s="197"/>
    </row>
    <row r="48" spans="1:10" s="46" customFormat="1" ht="17.100000000000001" customHeight="1" x14ac:dyDescent="0.25">
      <c r="A48" s="47" t="s">
        <v>35</v>
      </c>
      <c r="B48" s="48">
        <v>10</v>
      </c>
      <c r="C48" s="49">
        <v>1</v>
      </c>
      <c r="D48" s="50">
        <v>2</v>
      </c>
      <c r="E48" s="49">
        <v>7</v>
      </c>
      <c r="F48" s="50">
        <v>1</v>
      </c>
      <c r="G48" s="51">
        <v>4</v>
      </c>
      <c r="H48" s="52">
        <f t="shared" si="2"/>
        <v>25</v>
      </c>
      <c r="I48" s="185">
        <f t="shared" si="8"/>
        <v>1.0795410137062846</v>
      </c>
      <c r="J48" s="197"/>
    </row>
    <row r="49" spans="1:10" s="46" customFormat="1" ht="17.100000000000001" customHeight="1" x14ac:dyDescent="0.25">
      <c r="A49" s="41" t="s">
        <v>46</v>
      </c>
      <c r="B49" s="42">
        <f t="shared" ref="B49:G49" si="11">SUM(B50:B53)</f>
        <v>37</v>
      </c>
      <c r="C49" s="43">
        <f t="shared" si="11"/>
        <v>11</v>
      </c>
      <c r="D49" s="39">
        <f t="shared" si="11"/>
        <v>52</v>
      </c>
      <c r="E49" s="43">
        <f t="shared" si="11"/>
        <v>27</v>
      </c>
      <c r="F49" s="39">
        <f t="shared" si="11"/>
        <v>4</v>
      </c>
      <c r="G49" s="44">
        <f t="shared" si="11"/>
        <v>9</v>
      </c>
      <c r="H49" s="45">
        <f t="shared" si="2"/>
        <v>140</v>
      </c>
      <c r="I49" s="178">
        <f t="shared" si="8"/>
        <v>6.0454296767551936</v>
      </c>
      <c r="J49" s="197"/>
    </row>
    <row r="50" spans="1:10" s="38" customFormat="1" ht="17.100000000000001" customHeight="1" x14ac:dyDescent="0.25">
      <c r="A50" s="24" t="s">
        <v>17</v>
      </c>
      <c r="B50" s="101">
        <v>37</v>
      </c>
      <c r="C50" s="102">
        <v>11</v>
      </c>
      <c r="D50" s="103">
        <v>52</v>
      </c>
      <c r="E50" s="102">
        <v>27</v>
      </c>
      <c r="F50" s="103">
        <v>4</v>
      </c>
      <c r="G50" s="104">
        <v>9</v>
      </c>
      <c r="H50" s="105">
        <f t="shared" si="2"/>
        <v>140</v>
      </c>
      <c r="I50" s="179">
        <f t="shared" si="8"/>
        <v>6.0454296767551936</v>
      </c>
      <c r="J50" s="196"/>
    </row>
    <row r="51" spans="1:10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4"/>
    </row>
    <row r="52" spans="1:10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4"/>
    </row>
    <row r="53" spans="1:10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4"/>
    </row>
    <row r="54" spans="1:10" s="46" customFormat="1" ht="17.100000000000001" customHeight="1" x14ac:dyDescent="0.25">
      <c r="A54" s="53" t="s">
        <v>47</v>
      </c>
      <c r="B54" s="54">
        <f t="shared" ref="B54:G54" si="12">SUM(B55:B57)</f>
        <v>28</v>
      </c>
      <c r="C54" s="55">
        <f t="shared" si="12"/>
        <v>10</v>
      </c>
      <c r="D54" s="56">
        <f t="shared" si="12"/>
        <v>49</v>
      </c>
      <c r="E54" s="55">
        <f t="shared" si="12"/>
        <v>40</v>
      </c>
      <c r="F54" s="56">
        <f t="shared" si="12"/>
        <v>13</v>
      </c>
      <c r="G54" s="57">
        <f t="shared" si="12"/>
        <v>19</v>
      </c>
      <c r="H54" s="58">
        <f>SUM(B54:G54)</f>
        <v>159</v>
      </c>
      <c r="I54" s="188">
        <f t="shared" si="8"/>
        <v>6.8658808471719697</v>
      </c>
      <c r="J54" s="197"/>
    </row>
    <row r="55" spans="1:10" s="46" customFormat="1" ht="17.100000000000001" customHeight="1" x14ac:dyDescent="0.25">
      <c r="A55" s="24" t="s">
        <v>32</v>
      </c>
      <c r="B55" s="101">
        <v>27</v>
      </c>
      <c r="C55" s="102">
        <v>8</v>
      </c>
      <c r="D55" s="103">
        <v>39</v>
      </c>
      <c r="E55" s="102">
        <v>32</v>
      </c>
      <c r="F55" s="103">
        <v>9</v>
      </c>
      <c r="G55" s="104">
        <v>11</v>
      </c>
      <c r="H55" s="105">
        <f>SUM(B55:G55)</f>
        <v>126</v>
      </c>
      <c r="I55" s="179">
        <f t="shared" si="8"/>
        <v>5.440886709079674</v>
      </c>
      <c r="J55" s="197"/>
    </row>
    <row r="56" spans="1:10" s="38" customFormat="1" ht="17.100000000000001" customHeight="1" x14ac:dyDescent="0.25">
      <c r="A56" s="24" t="s">
        <v>33</v>
      </c>
      <c r="B56" s="101">
        <v>1</v>
      </c>
      <c r="C56" s="102">
        <v>2</v>
      </c>
      <c r="D56" s="103">
        <v>10</v>
      </c>
      <c r="E56" s="102">
        <v>7</v>
      </c>
      <c r="F56" s="103">
        <v>4</v>
      </c>
      <c r="G56" s="104">
        <v>8</v>
      </c>
      <c r="H56" s="105">
        <f>SUM(B56:G56)</f>
        <v>32</v>
      </c>
      <c r="I56" s="179">
        <f t="shared" si="8"/>
        <v>1.3818124975440442</v>
      </c>
      <c r="J56" s="196"/>
    </row>
    <row r="57" spans="1:10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1</v>
      </c>
      <c r="F57" s="103">
        <v>0</v>
      </c>
      <c r="G57" s="104">
        <v>0</v>
      </c>
      <c r="H57" s="105">
        <f>SUM(B57:G57)</f>
        <v>1</v>
      </c>
      <c r="I57" s="180">
        <f t="shared" si="8"/>
        <v>4.3181640548251382E-2</v>
      </c>
      <c r="J57" s="196"/>
    </row>
    <row r="58" spans="1:10" s="46" customFormat="1" ht="17.100000000000001" customHeight="1" x14ac:dyDescent="0.25">
      <c r="A58" s="47" t="s">
        <v>13</v>
      </c>
      <c r="B58" s="48">
        <v>9</v>
      </c>
      <c r="C58" s="49">
        <v>12</v>
      </c>
      <c r="D58" s="50">
        <v>48</v>
      </c>
      <c r="E58" s="49">
        <v>27</v>
      </c>
      <c r="F58" s="50">
        <v>14</v>
      </c>
      <c r="G58" s="51">
        <v>22</v>
      </c>
      <c r="H58" s="52">
        <f>SUM(B58:G58)</f>
        <v>132</v>
      </c>
      <c r="I58" s="185">
        <f t="shared" si="8"/>
        <v>5.6999765523691819</v>
      </c>
      <c r="J58" s="197"/>
    </row>
    <row r="59" spans="1:10" s="46" customFormat="1" ht="17.100000000000001" customHeight="1" x14ac:dyDescent="0.25">
      <c r="A59" s="41" t="s">
        <v>59</v>
      </c>
      <c r="B59" s="42">
        <f t="shared" ref="B59:G59" si="13">SUM(B60+B65)</f>
        <v>287</v>
      </c>
      <c r="C59" s="55">
        <f t="shared" si="13"/>
        <v>212</v>
      </c>
      <c r="D59" s="39">
        <f t="shared" si="13"/>
        <v>589</v>
      </c>
      <c r="E59" s="43">
        <f t="shared" si="13"/>
        <v>305</v>
      </c>
      <c r="F59" s="39">
        <f t="shared" si="13"/>
        <v>85</v>
      </c>
      <c r="G59" s="44">
        <f t="shared" si="13"/>
        <v>73</v>
      </c>
      <c r="H59" s="45">
        <f t="shared" si="2"/>
        <v>1551</v>
      </c>
      <c r="I59" s="178">
        <f t="shared" si="8"/>
        <v>66.974724490337891</v>
      </c>
      <c r="J59" s="197"/>
    </row>
    <row r="60" spans="1:10" s="38" customFormat="1" ht="17.100000000000001" customHeight="1" x14ac:dyDescent="0.25">
      <c r="A60" s="80" t="s">
        <v>62</v>
      </c>
      <c r="B60" s="60">
        <f t="shared" ref="B60:G60" si="14">SUM(B61:B64)</f>
        <v>265</v>
      </c>
      <c r="C60" s="61">
        <f t="shared" si="14"/>
        <v>199</v>
      </c>
      <c r="D60" s="62">
        <f t="shared" si="14"/>
        <v>548</v>
      </c>
      <c r="E60" s="61">
        <f t="shared" si="14"/>
        <v>281</v>
      </c>
      <c r="F60" s="62">
        <f t="shared" si="14"/>
        <v>76</v>
      </c>
      <c r="G60" s="63">
        <f t="shared" si="14"/>
        <v>70</v>
      </c>
      <c r="H60" s="64">
        <f t="shared" si="2"/>
        <v>1439</v>
      </c>
      <c r="I60" s="189">
        <f t="shared" si="8"/>
        <v>62.138380748933741</v>
      </c>
      <c r="J60" s="196"/>
    </row>
    <row r="61" spans="1:10" s="38" customFormat="1" ht="17.100000000000001" customHeight="1" x14ac:dyDescent="0.25">
      <c r="A61" s="24" t="s">
        <v>1</v>
      </c>
      <c r="B61" s="138">
        <v>86</v>
      </c>
      <c r="C61" s="139">
        <v>24</v>
      </c>
      <c r="D61" s="140">
        <v>71</v>
      </c>
      <c r="E61" s="141">
        <v>50</v>
      </c>
      <c r="F61" s="140">
        <v>42</v>
      </c>
      <c r="G61" s="142">
        <v>44</v>
      </c>
      <c r="H61" s="105">
        <f t="shared" si="2"/>
        <v>317</v>
      </c>
      <c r="I61" s="179">
        <f t="shared" si="8"/>
        <v>13.68858005379569</v>
      </c>
      <c r="J61" s="196"/>
    </row>
    <row r="62" spans="1:10" s="38" customFormat="1" ht="17.100000000000001" customHeight="1" x14ac:dyDescent="0.25">
      <c r="A62" s="24" t="s">
        <v>23</v>
      </c>
      <c r="B62" s="101">
        <v>142</v>
      </c>
      <c r="C62" s="102">
        <v>151</v>
      </c>
      <c r="D62" s="103">
        <v>385</v>
      </c>
      <c r="E62" s="102">
        <v>183</v>
      </c>
      <c r="F62" s="103">
        <v>23</v>
      </c>
      <c r="G62" s="104">
        <v>20</v>
      </c>
      <c r="H62" s="105">
        <f t="shared" si="2"/>
        <v>904</v>
      </c>
      <c r="I62" s="179">
        <f t="shared" si="8"/>
        <v>39.036203055619254</v>
      </c>
      <c r="J62" s="196"/>
    </row>
    <row r="63" spans="1:10" s="38" customFormat="1" ht="17.100000000000001" customHeight="1" x14ac:dyDescent="0.25">
      <c r="A63" s="24" t="s">
        <v>24</v>
      </c>
      <c r="B63" s="101">
        <v>1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1</v>
      </c>
      <c r="I63" s="180">
        <f t="shared" si="8"/>
        <v>4.3181640548251382E-2</v>
      </c>
      <c r="J63" s="196"/>
    </row>
    <row r="64" spans="1:10" s="38" customFormat="1" ht="17.100000000000001" customHeight="1" x14ac:dyDescent="0.25">
      <c r="A64" s="81" t="s">
        <v>2</v>
      </c>
      <c r="B64" s="138">
        <v>36</v>
      </c>
      <c r="C64" s="141">
        <v>24</v>
      </c>
      <c r="D64" s="140">
        <v>92</v>
      </c>
      <c r="E64" s="141">
        <v>48</v>
      </c>
      <c r="F64" s="140">
        <v>11</v>
      </c>
      <c r="G64" s="142">
        <v>6</v>
      </c>
      <c r="H64" s="105">
        <f t="shared" si="2"/>
        <v>217</v>
      </c>
      <c r="I64" s="179">
        <f t="shared" si="8"/>
        <v>9.3704159989705502</v>
      </c>
      <c r="J64" s="196"/>
    </row>
    <row r="65" spans="1:14" s="38" customFormat="1" ht="17.100000000000001" customHeight="1" x14ac:dyDescent="0.25">
      <c r="A65" s="80" t="s">
        <v>53</v>
      </c>
      <c r="B65" s="60">
        <f t="shared" ref="B65:G65" si="15">SUM(B66:B69)</f>
        <v>22</v>
      </c>
      <c r="C65" s="61">
        <f t="shared" si="15"/>
        <v>13</v>
      </c>
      <c r="D65" s="62">
        <f t="shared" si="15"/>
        <v>41</v>
      </c>
      <c r="E65" s="61">
        <f t="shared" si="15"/>
        <v>24</v>
      </c>
      <c r="F65" s="62">
        <f t="shared" si="15"/>
        <v>9</v>
      </c>
      <c r="G65" s="63">
        <f t="shared" si="15"/>
        <v>3</v>
      </c>
      <c r="H65" s="64">
        <f t="shared" si="2"/>
        <v>112</v>
      </c>
      <c r="I65" s="189">
        <f t="shared" si="8"/>
        <v>4.8363437414041552</v>
      </c>
      <c r="J65" s="196"/>
    </row>
    <row r="66" spans="1:14" s="38" customFormat="1" ht="17.100000000000001" customHeight="1" x14ac:dyDescent="0.25">
      <c r="A66" s="24" t="s">
        <v>1</v>
      </c>
      <c r="B66" s="138">
        <v>16</v>
      </c>
      <c r="C66" s="141">
        <v>3</v>
      </c>
      <c r="D66" s="140">
        <v>16</v>
      </c>
      <c r="E66" s="141">
        <v>14</v>
      </c>
      <c r="F66" s="140">
        <v>5</v>
      </c>
      <c r="G66" s="142">
        <v>3</v>
      </c>
      <c r="H66" s="105">
        <f t="shared" si="2"/>
        <v>57</v>
      </c>
      <c r="I66" s="179">
        <f t="shared" si="8"/>
        <v>2.4613535112503286</v>
      </c>
      <c r="J66" s="196"/>
    </row>
    <row r="67" spans="1:14" s="38" customFormat="1" ht="17.100000000000001" customHeight="1" x14ac:dyDescent="0.25">
      <c r="A67" s="24" t="s">
        <v>23</v>
      </c>
      <c r="B67" s="101">
        <v>3</v>
      </c>
      <c r="C67" s="102">
        <v>8</v>
      </c>
      <c r="D67" s="103">
        <v>17</v>
      </c>
      <c r="E67" s="102">
        <v>6</v>
      </c>
      <c r="F67" s="103">
        <v>2</v>
      </c>
      <c r="G67" s="104">
        <v>0</v>
      </c>
      <c r="H67" s="129">
        <f t="shared" si="2"/>
        <v>36</v>
      </c>
      <c r="I67" s="190">
        <f t="shared" si="8"/>
        <v>1.5545390597370496</v>
      </c>
      <c r="J67" s="196"/>
    </row>
    <row r="68" spans="1:14" s="38" customFormat="1" ht="17.100000000000001" customHeight="1" x14ac:dyDescent="0.25">
      <c r="A68" s="24" t="s">
        <v>24</v>
      </c>
      <c r="B68" s="107">
        <v>0</v>
      </c>
      <c r="C68" s="108">
        <v>0</v>
      </c>
      <c r="D68" s="109">
        <v>0</v>
      </c>
      <c r="E68" s="108">
        <v>0</v>
      </c>
      <c r="F68" s="109">
        <v>0</v>
      </c>
      <c r="G68" s="110">
        <v>0</v>
      </c>
      <c r="H68" s="129">
        <f>SUM(B68:G68)</f>
        <v>0</v>
      </c>
      <c r="I68" s="190">
        <f t="shared" ref="I68:I80" si="16">H68/B$81 * 100000</f>
        <v>0</v>
      </c>
      <c r="J68" s="196"/>
    </row>
    <row r="69" spans="1:14" s="38" customFormat="1" ht="17.100000000000001" customHeight="1" x14ac:dyDescent="0.25">
      <c r="A69" s="81" t="s">
        <v>2</v>
      </c>
      <c r="B69" s="138">
        <v>3</v>
      </c>
      <c r="C69" s="141">
        <v>2</v>
      </c>
      <c r="D69" s="140">
        <v>8</v>
      </c>
      <c r="E69" s="141">
        <v>4</v>
      </c>
      <c r="F69" s="140">
        <v>2</v>
      </c>
      <c r="G69" s="142">
        <v>0</v>
      </c>
      <c r="H69" s="105">
        <f>SUM(B69:G69)</f>
        <v>19</v>
      </c>
      <c r="I69" s="180">
        <f t="shared" si="16"/>
        <v>0.82045117041677618</v>
      </c>
      <c r="J69" s="196"/>
    </row>
    <row r="70" spans="1:14" s="46" customFormat="1" ht="17.100000000000001" customHeight="1" x14ac:dyDescent="0.25">
      <c r="A70" s="41" t="s">
        <v>51</v>
      </c>
      <c r="B70" s="42">
        <f t="shared" ref="B70:G70" si="17">SUM(B71:B75)</f>
        <v>160</v>
      </c>
      <c r="C70" s="43">
        <f t="shared" si="17"/>
        <v>85</v>
      </c>
      <c r="D70" s="39">
        <f t="shared" si="17"/>
        <v>215</v>
      </c>
      <c r="E70" s="43">
        <f t="shared" si="17"/>
        <v>137</v>
      </c>
      <c r="F70" s="39">
        <f t="shared" si="17"/>
        <v>26</v>
      </c>
      <c r="G70" s="44">
        <f t="shared" si="17"/>
        <v>22</v>
      </c>
      <c r="H70" s="45">
        <f t="shared" ref="H70:H80" si="18">SUM(B70:G70)</f>
        <v>645</v>
      </c>
      <c r="I70" s="178">
        <f t="shared" si="16"/>
        <v>27.852158153622142</v>
      </c>
      <c r="J70" s="197"/>
    </row>
    <row r="71" spans="1:14" s="38" customFormat="1" ht="17.100000000000001" customHeight="1" x14ac:dyDescent="0.25">
      <c r="A71" s="24" t="s">
        <v>1</v>
      </c>
      <c r="B71" s="138">
        <v>120</v>
      </c>
      <c r="C71" s="141">
        <v>39</v>
      </c>
      <c r="D71" s="140">
        <v>94</v>
      </c>
      <c r="E71" s="141">
        <v>78</v>
      </c>
      <c r="F71" s="140">
        <v>19</v>
      </c>
      <c r="G71" s="142">
        <v>17</v>
      </c>
      <c r="H71" s="105">
        <f t="shared" si="18"/>
        <v>367</v>
      </c>
      <c r="I71" s="179">
        <f t="shared" si="16"/>
        <v>15.847662081208258</v>
      </c>
      <c r="J71" s="196"/>
      <c r="K71" s="242"/>
      <c r="L71" s="242"/>
      <c r="M71" s="242"/>
      <c r="N71" s="243"/>
    </row>
    <row r="72" spans="1:14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J72" s="196"/>
      <c r="K72" s="9"/>
      <c r="L72" s="9"/>
      <c r="M72" s="9"/>
      <c r="N72" s="243"/>
    </row>
    <row r="73" spans="1:14" s="38" customFormat="1" ht="17.100000000000001" customHeight="1" x14ac:dyDescent="0.25">
      <c r="A73" s="24" t="s">
        <v>24</v>
      </c>
      <c r="B73" s="138">
        <v>38</v>
      </c>
      <c r="C73" s="141">
        <v>45</v>
      </c>
      <c r="D73" s="140">
        <v>119</v>
      </c>
      <c r="E73" s="141">
        <v>59</v>
      </c>
      <c r="F73" s="140">
        <v>7</v>
      </c>
      <c r="G73" s="142">
        <v>5</v>
      </c>
      <c r="H73" s="129">
        <f>SUM(B73:G73)</f>
        <v>273</v>
      </c>
      <c r="I73" s="190">
        <f t="shared" si="16"/>
        <v>11.788587869672627</v>
      </c>
      <c r="J73" s="196"/>
      <c r="K73" s="9"/>
      <c r="L73" s="9"/>
      <c r="M73" s="9"/>
      <c r="N73" s="243"/>
    </row>
    <row r="74" spans="1:14" s="38" customFormat="1" ht="17.100000000000001" customHeight="1" x14ac:dyDescent="0.25">
      <c r="A74" s="24" t="s">
        <v>38</v>
      </c>
      <c r="B74" s="101">
        <v>2</v>
      </c>
      <c r="C74" s="102">
        <v>1</v>
      </c>
      <c r="D74" s="103">
        <v>2</v>
      </c>
      <c r="E74" s="102">
        <v>0</v>
      </c>
      <c r="F74" s="103">
        <v>0</v>
      </c>
      <c r="G74" s="104">
        <v>0</v>
      </c>
      <c r="H74" s="105">
        <f>SUM(B74:G74)</f>
        <v>5</v>
      </c>
      <c r="I74" s="179">
        <f t="shared" si="16"/>
        <v>0.21590820274125688</v>
      </c>
      <c r="J74" s="196"/>
      <c r="K74" s="242"/>
      <c r="L74" s="242"/>
      <c r="M74" s="242"/>
      <c r="N74" s="243"/>
    </row>
    <row r="75" spans="1:14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6"/>
      <c r="K75" s="242"/>
      <c r="L75" s="242"/>
      <c r="M75" s="242"/>
      <c r="N75" s="243"/>
    </row>
    <row r="76" spans="1:14" s="46" customFormat="1" ht="17.100000000000001" customHeight="1" x14ac:dyDescent="0.25">
      <c r="A76" s="41" t="s">
        <v>66</v>
      </c>
      <c r="B76" s="42">
        <f t="shared" ref="B76:G76" si="19">SUM(B77:B80)</f>
        <v>9</v>
      </c>
      <c r="C76" s="43">
        <f t="shared" si="19"/>
        <v>0</v>
      </c>
      <c r="D76" s="39">
        <f t="shared" si="19"/>
        <v>5</v>
      </c>
      <c r="E76" s="43">
        <f t="shared" si="19"/>
        <v>6</v>
      </c>
      <c r="F76" s="39">
        <f t="shared" si="19"/>
        <v>3</v>
      </c>
      <c r="G76" s="44">
        <f t="shared" si="19"/>
        <v>4</v>
      </c>
      <c r="H76" s="45">
        <f t="shared" si="18"/>
        <v>27</v>
      </c>
      <c r="I76" s="178">
        <f t="shared" si="16"/>
        <v>1.1659042948027873</v>
      </c>
      <c r="J76" s="197"/>
    </row>
    <row r="77" spans="1:14" s="38" customFormat="1" ht="17.100000000000001" customHeight="1" x14ac:dyDescent="0.25">
      <c r="A77" s="24" t="s">
        <v>17</v>
      </c>
      <c r="B77" s="101">
        <v>9</v>
      </c>
      <c r="C77" s="102">
        <v>0</v>
      </c>
      <c r="D77" s="103">
        <v>3</v>
      </c>
      <c r="E77" s="102">
        <v>5</v>
      </c>
      <c r="F77" s="103">
        <v>3</v>
      </c>
      <c r="G77" s="104">
        <v>4</v>
      </c>
      <c r="H77" s="105">
        <f t="shared" si="18"/>
        <v>24</v>
      </c>
      <c r="I77" s="179">
        <f t="shared" si="16"/>
        <v>1.0363593731580332</v>
      </c>
      <c r="J77" s="196"/>
    </row>
    <row r="78" spans="1:14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2</v>
      </c>
      <c r="E78" s="141">
        <v>0</v>
      </c>
      <c r="F78" s="140">
        <v>0</v>
      </c>
      <c r="G78" s="142">
        <v>0</v>
      </c>
      <c r="H78" s="105">
        <f t="shared" si="18"/>
        <v>2</v>
      </c>
      <c r="I78" s="180">
        <f t="shared" si="16"/>
        <v>8.6363281096502764E-2</v>
      </c>
      <c r="J78" s="196"/>
    </row>
    <row r="79" spans="1:14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0</v>
      </c>
      <c r="E79" s="102">
        <v>1</v>
      </c>
      <c r="F79" s="103">
        <v>0</v>
      </c>
      <c r="G79" s="104">
        <v>0</v>
      </c>
      <c r="H79" s="105">
        <f t="shared" si="18"/>
        <v>1</v>
      </c>
      <c r="I79" s="180">
        <f t="shared" si="16"/>
        <v>4.3181640548251382E-2</v>
      </c>
      <c r="J79" s="196"/>
    </row>
    <row r="80" spans="1:14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79">
        <f t="shared" si="16"/>
        <v>0</v>
      </c>
      <c r="J80" s="194"/>
    </row>
    <row r="81" spans="1:9" ht="27.75" customHeight="1" x14ac:dyDescent="0.2">
      <c r="A81" s="82" t="s">
        <v>81</v>
      </c>
      <c r="B81" s="356">
        <v>2315799</v>
      </c>
      <c r="C81" s="362"/>
      <c r="D81" s="79"/>
      <c r="E81" s="79"/>
      <c r="F81" s="79"/>
      <c r="G81" s="79"/>
      <c r="H81" s="79"/>
      <c r="I81" s="79"/>
    </row>
    <row r="82" spans="1:9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ht="16.5" customHeight="1" x14ac:dyDescent="0.2">
      <c r="A84" s="360" t="s">
        <v>78</v>
      </c>
      <c r="B84" s="361"/>
      <c r="C84" s="361"/>
      <c r="D84" s="361"/>
      <c r="E84" s="361"/>
      <c r="F84" s="361"/>
      <c r="G84" s="361"/>
      <c r="H84" s="361"/>
      <c r="I84" s="361"/>
    </row>
    <row r="85" spans="1:9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x14ac:dyDescent="0.2">
      <c r="B86" s="11"/>
      <c r="C86" s="2"/>
      <c r="E86" s="11"/>
      <c r="F86" s="2"/>
    </row>
    <row r="87" spans="1:9" x14ac:dyDescent="0.2">
      <c r="B87" s="75"/>
      <c r="C87" s="74"/>
      <c r="D87" s="74"/>
      <c r="E87" s="75"/>
      <c r="F87" s="75"/>
      <c r="G87" s="74"/>
      <c r="H87" s="74"/>
    </row>
    <row r="88" spans="1:9" x14ac:dyDescent="0.2">
      <c r="B88" s="75"/>
      <c r="C88" s="74"/>
      <c r="D88" s="74"/>
      <c r="E88" s="75"/>
      <c r="F88" s="74"/>
      <c r="G88" s="74"/>
      <c r="H88" s="74"/>
    </row>
    <row r="89" spans="1:9" x14ac:dyDescent="0.2">
      <c r="B89" s="74"/>
      <c r="C89" s="74"/>
      <c r="D89" s="74"/>
      <c r="E89" s="75"/>
      <c r="F89" s="74"/>
      <c r="G89" s="74"/>
      <c r="H89" s="74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x14ac:dyDescent="0.2">
      <c r="B91" s="75"/>
      <c r="C91" s="74"/>
      <c r="D91" s="78"/>
      <c r="E91" s="75"/>
      <c r="F91" s="74"/>
      <c r="G91" s="78"/>
      <c r="H91" s="74"/>
    </row>
    <row r="92" spans="1:9" x14ac:dyDescent="0.2">
      <c r="B92" s="75"/>
      <c r="C92" s="74"/>
      <c r="D92" s="78"/>
      <c r="E92" s="75"/>
      <c r="F92" s="74"/>
      <c r="G92" s="78"/>
      <c r="H92" s="74"/>
    </row>
    <row r="93" spans="1:9" x14ac:dyDescent="0.2">
      <c r="B93" s="75"/>
      <c r="C93" s="74"/>
      <c r="D93" s="78"/>
      <c r="E93" s="75"/>
      <c r="F93" s="74"/>
      <c r="G93" s="78"/>
      <c r="H93" s="74"/>
    </row>
    <row r="94" spans="1:9" x14ac:dyDescent="0.2">
      <c r="B94" s="77"/>
      <c r="C94" s="19"/>
      <c r="D94" s="76"/>
      <c r="E94" s="77"/>
      <c r="F94" s="19"/>
      <c r="G94" s="19"/>
      <c r="H94" s="19"/>
    </row>
    <row r="95" spans="1:9" x14ac:dyDescent="0.2">
      <c r="B95" s="11"/>
      <c r="C95" s="12"/>
      <c r="D95" s="30"/>
      <c r="E95" s="11"/>
      <c r="F95" s="12"/>
      <c r="G95" s="13"/>
    </row>
    <row r="96" spans="1:9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9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93" right="0.75" top="0.59" bottom="0.65" header="0.5" footer="0.5"/>
  <pageSetup scale="63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345"/>
  <sheetViews>
    <sheetView topLeftCell="A13" zoomScale="70" workbookViewId="0"/>
  </sheetViews>
  <sheetFormatPr defaultColWidth="11.5" defaultRowHeight="15" x14ac:dyDescent="0.2"/>
  <cols>
    <col min="1" max="1" width="50.83203125" style="1" customWidth="1"/>
    <col min="2" max="3" width="10.5" style="1" customWidth="1"/>
    <col min="4" max="4" width="10.5" style="29" customWidth="1"/>
    <col min="5" max="7" width="10.5" style="1" customWidth="1"/>
    <col min="8" max="8" width="13.33203125" style="1" customWidth="1"/>
    <col min="9" max="9" width="12.6640625" style="1" customWidth="1"/>
    <col min="10" max="10" width="14" style="1" customWidth="1"/>
    <col min="11" max="11" width="10.33203125" style="38" bestFit="1" customWidth="1"/>
    <col min="12" max="12" width="8.6640625" style="147" bestFit="1" customWidth="1"/>
    <col min="13" max="13" width="11.5" style="147" customWidth="1"/>
    <col min="14" max="16384" width="11.5" style="1"/>
  </cols>
  <sheetData>
    <row r="1" spans="1:14" s="21" customFormat="1" ht="30.75" customHeight="1" x14ac:dyDescent="0.3">
      <c r="A1" s="36" t="s">
        <v>106</v>
      </c>
      <c r="B1" s="22"/>
      <c r="C1" s="23"/>
      <c r="D1" s="28"/>
      <c r="E1" s="22"/>
      <c r="F1" s="23"/>
      <c r="G1" s="23"/>
      <c r="H1" s="23"/>
      <c r="I1" s="23"/>
      <c r="J1" s="208"/>
      <c r="K1" s="221"/>
      <c r="L1" s="97"/>
      <c r="M1" s="97"/>
      <c r="N1" s="151"/>
    </row>
    <row r="2" spans="1:14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200" t="s">
        <v>3</v>
      </c>
      <c r="J2" s="194"/>
      <c r="K2" s="221"/>
      <c r="L2" s="97"/>
      <c r="M2" s="97"/>
      <c r="N2" s="151"/>
    </row>
    <row r="3" spans="1:14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69" t="s">
        <v>0</v>
      </c>
      <c r="I3" s="172">
        <v>100000</v>
      </c>
      <c r="J3" s="192"/>
      <c r="K3" s="222"/>
      <c r="L3" s="158"/>
      <c r="M3" s="158"/>
      <c r="N3" s="150"/>
    </row>
    <row r="4" spans="1:14" s="46" customFormat="1" ht="17.100000000000001" customHeight="1" x14ac:dyDescent="0.25">
      <c r="A4" s="41" t="s">
        <v>40</v>
      </c>
      <c r="B4" s="42">
        <f t="shared" ref="B4:G4" si="0">SUM(B5:B8)</f>
        <v>58</v>
      </c>
      <c r="C4" s="43">
        <f t="shared" si="0"/>
        <v>87</v>
      </c>
      <c r="D4" s="39">
        <f t="shared" si="0"/>
        <v>253</v>
      </c>
      <c r="E4" s="43">
        <f t="shared" si="0"/>
        <v>93</v>
      </c>
      <c r="F4" s="39">
        <f t="shared" si="0"/>
        <v>17</v>
      </c>
      <c r="G4" s="44">
        <f t="shared" si="0"/>
        <v>7</v>
      </c>
      <c r="H4" s="45">
        <f>SUM(B4:G4)</f>
        <v>515</v>
      </c>
      <c r="I4" s="173">
        <f t="shared" ref="I4:I35" si="1">H4/B$81 * 100000</f>
        <v>22.50938072978472</v>
      </c>
      <c r="J4" s="192"/>
      <c r="K4" s="223"/>
      <c r="L4" s="73"/>
      <c r="M4" s="73"/>
      <c r="N4" s="150"/>
    </row>
    <row r="5" spans="1:14" ht="17.100000000000001" customHeight="1" x14ac:dyDescent="0.25">
      <c r="A5" s="24" t="s">
        <v>17</v>
      </c>
      <c r="B5" s="101">
        <v>42</v>
      </c>
      <c r="C5" s="102">
        <v>35</v>
      </c>
      <c r="D5" s="103">
        <v>92</v>
      </c>
      <c r="E5" s="102">
        <v>56</v>
      </c>
      <c r="F5" s="103">
        <v>15</v>
      </c>
      <c r="G5" s="104">
        <v>3</v>
      </c>
      <c r="H5" s="105">
        <f t="shared" ref="H5:H67" si="2">SUM(B5:G5)</f>
        <v>243</v>
      </c>
      <c r="I5" s="174">
        <f t="shared" si="1"/>
        <v>10.620931101626576</v>
      </c>
      <c r="J5" s="193"/>
      <c r="K5" s="221"/>
      <c r="L5" s="151"/>
      <c r="M5" s="151"/>
      <c r="N5" s="150"/>
    </row>
    <row r="6" spans="1:14" ht="17.100000000000001" customHeight="1" x14ac:dyDescent="0.25">
      <c r="A6" s="24" t="s">
        <v>18</v>
      </c>
      <c r="B6" s="101">
        <v>2</v>
      </c>
      <c r="C6" s="102">
        <v>5</v>
      </c>
      <c r="D6" s="103">
        <v>34</v>
      </c>
      <c r="E6" s="102">
        <v>8</v>
      </c>
      <c r="F6" s="103">
        <v>2</v>
      </c>
      <c r="G6" s="104">
        <v>3</v>
      </c>
      <c r="H6" s="105">
        <f t="shared" si="2"/>
        <v>54</v>
      </c>
      <c r="I6" s="174">
        <f t="shared" si="1"/>
        <v>2.3602069114725723</v>
      </c>
      <c r="J6" s="194"/>
      <c r="K6" s="221"/>
      <c r="L6" s="97"/>
      <c r="M6" s="97"/>
      <c r="N6" s="151"/>
    </row>
    <row r="7" spans="1:14" ht="17.100000000000001" customHeight="1" x14ac:dyDescent="0.25">
      <c r="A7" s="24" t="s">
        <v>19</v>
      </c>
      <c r="B7" s="101">
        <v>14</v>
      </c>
      <c r="C7" s="102">
        <v>46</v>
      </c>
      <c r="D7" s="103">
        <v>127</v>
      </c>
      <c r="E7" s="102">
        <v>29</v>
      </c>
      <c r="F7" s="103">
        <v>0</v>
      </c>
      <c r="G7" s="104">
        <v>1</v>
      </c>
      <c r="H7" s="105">
        <f t="shared" si="2"/>
        <v>217</v>
      </c>
      <c r="I7" s="174">
        <f t="shared" si="1"/>
        <v>9.4845351812879297</v>
      </c>
      <c r="J7" s="194"/>
      <c r="K7" s="221"/>
      <c r="L7" s="97"/>
      <c r="M7" s="97"/>
      <c r="N7" s="151"/>
    </row>
    <row r="8" spans="1:14" ht="17.100000000000001" customHeight="1" x14ac:dyDescent="0.25">
      <c r="A8" s="40" t="s">
        <v>20</v>
      </c>
      <c r="B8" s="107">
        <v>0</v>
      </c>
      <c r="C8" s="108">
        <v>1</v>
      </c>
      <c r="D8" s="109">
        <v>0</v>
      </c>
      <c r="E8" s="108">
        <v>0</v>
      </c>
      <c r="F8" s="109">
        <v>0</v>
      </c>
      <c r="G8" s="110">
        <v>0</v>
      </c>
      <c r="H8" s="111">
        <f>SUM(B8:G8)</f>
        <v>1</v>
      </c>
      <c r="I8" s="235">
        <f t="shared" si="1"/>
        <v>4.3707535397640232E-2</v>
      </c>
      <c r="J8" s="194"/>
      <c r="K8" s="221"/>
      <c r="L8" s="97"/>
      <c r="M8" s="97"/>
      <c r="N8" s="151"/>
    </row>
    <row r="9" spans="1:14" s="46" customFormat="1" ht="17.100000000000001" customHeight="1" x14ac:dyDescent="0.25">
      <c r="A9" s="41" t="s">
        <v>86</v>
      </c>
      <c r="B9" s="42">
        <f t="shared" ref="B9:G9" si="3">SUM(B10:B14)</f>
        <v>33</v>
      </c>
      <c r="C9" s="43">
        <f t="shared" si="3"/>
        <v>1</v>
      </c>
      <c r="D9" s="39">
        <f t="shared" si="3"/>
        <v>4</v>
      </c>
      <c r="E9" s="43">
        <f t="shared" si="3"/>
        <v>1</v>
      </c>
      <c r="F9" s="39">
        <f t="shared" si="3"/>
        <v>2</v>
      </c>
      <c r="G9" s="44">
        <f t="shared" si="3"/>
        <v>2</v>
      </c>
      <c r="H9" s="45">
        <f t="shared" si="2"/>
        <v>43</v>
      </c>
      <c r="I9" s="173">
        <f t="shared" si="1"/>
        <v>1.8794240220985299</v>
      </c>
      <c r="J9" s="193"/>
      <c r="K9" s="224"/>
      <c r="L9" s="210"/>
      <c r="M9" s="210"/>
      <c r="N9" s="150"/>
    </row>
    <row r="10" spans="1:14" s="38" customFormat="1" ht="17.100000000000001" customHeight="1" x14ac:dyDescent="0.25">
      <c r="A10" s="24" t="s">
        <v>17</v>
      </c>
      <c r="B10" s="101">
        <v>31</v>
      </c>
      <c r="C10" s="102">
        <v>1</v>
      </c>
      <c r="D10" s="103">
        <v>3</v>
      </c>
      <c r="E10" s="102">
        <v>1</v>
      </c>
      <c r="F10" s="103">
        <v>1</v>
      </c>
      <c r="G10" s="104">
        <v>1</v>
      </c>
      <c r="H10" s="105">
        <f t="shared" si="2"/>
        <v>38</v>
      </c>
      <c r="I10" s="174">
        <f t="shared" si="1"/>
        <v>1.6608863451103288</v>
      </c>
      <c r="J10" s="193"/>
      <c r="K10" s="224"/>
      <c r="L10" s="210"/>
      <c r="M10" s="210"/>
      <c r="N10" s="150"/>
    </row>
    <row r="11" spans="1:14" s="38" customFormat="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1</v>
      </c>
      <c r="G11" s="104">
        <v>0</v>
      </c>
      <c r="H11" s="105">
        <f>SUM(B11:G11)</f>
        <v>1</v>
      </c>
      <c r="I11" s="176">
        <f t="shared" si="1"/>
        <v>4.3707535397640232E-2</v>
      </c>
      <c r="J11" s="193"/>
      <c r="K11" s="224"/>
      <c r="L11" s="210"/>
      <c r="M11" s="210"/>
      <c r="N11" s="150"/>
    </row>
    <row r="12" spans="1:14" s="38" customFormat="1" ht="16.5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3"/>
      <c r="K12" s="224"/>
      <c r="L12" s="210"/>
      <c r="M12" s="210"/>
      <c r="N12" s="150"/>
    </row>
    <row r="13" spans="1:14" s="38" customFormat="1" ht="17.100000000000001" customHeight="1" x14ac:dyDescent="0.25">
      <c r="A13" s="24" t="s">
        <v>20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  <c r="J13" s="193"/>
    </row>
    <row r="14" spans="1:14" ht="17.100000000000001" customHeight="1" x14ac:dyDescent="0.25">
      <c r="A14" s="40" t="s">
        <v>39</v>
      </c>
      <c r="B14" s="114">
        <v>2</v>
      </c>
      <c r="C14" s="115">
        <v>0</v>
      </c>
      <c r="D14" s="116">
        <v>1</v>
      </c>
      <c r="E14" s="115">
        <v>0</v>
      </c>
      <c r="F14" s="116">
        <v>0</v>
      </c>
      <c r="G14" s="117">
        <v>1</v>
      </c>
      <c r="H14" s="118">
        <f t="shared" si="2"/>
        <v>4</v>
      </c>
      <c r="I14" s="177">
        <f t="shared" si="1"/>
        <v>0.17483014159056093</v>
      </c>
      <c r="J14" s="193"/>
      <c r="K14" s="224"/>
      <c r="L14" s="210"/>
      <c r="M14" s="210"/>
      <c r="N14" s="150"/>
    </row>
    <row r="15" spans="1:14" s="46" customFormat="1" ht="17.100000000000001" customHeight="1" x14ac:dyDescent="0.25">
      <c r="A15" s="41" t="s">
        <v>41</v>
      </c>
      <c r="B15" s="42">
        <f t="shared" ref="B15:G15" si="4">SUM(B16:B19)</f>
        <v>403</v>
      </c>
      <c r="C15" s="43">
        <f t="shared" si="4"/>
        <v>74</v>
      </c>
      <c r="D15" s="39">
        <f t="shared" si="4"/>
        <v>425</v>
      </c>
      <c r="E15" s="43">
        <f t="shared" si="4"/>
        <v>679</v>
      </c>
      <c r="F15" s="39">
        <f t="shared" si="4"/>
        <v>702</v>
      </c>
      <c r="G15" s="44">
        <f t="shared" si="4"/>
        <v>2509</v>
      </c>
      <c r="H15" s="45">
        <f t="shared" si="2"/>
        <v>4792</v>
      </c>
      <c r="I15" s="178">
        <f t="shared" si="1"/>
        <v>209.44650962549196</v>
      </c>
      <c r="J15" s="193"/>
      <c r="K15" s="223"/>
      <c r="L15" s="73"/>
      <c r="M15" s="73"/>
      <c r="N15" s="150"/>
    </row>
    <row r="16" spans="1:14" s="38" customFormat="1" ht="17.100000000000001" customHeight="1" x14ac:dyDescent="0.25">
      <c r="A16" s="24" t="s">
        <v>17</v>
      </c>
      <c r="B16" s="101">
        <v>402</v>
      </c>
      <c r="C16" s="102">
        <v>73</v>
      </c>
      <c r="D16" s="103">
        <v>423</v>
      </c>
      <c r="E16" s="102">
        <v>678</v>
      </c>
      <c r="F16" s="103">
        <v>702</v>
      </c>
      <c r="G16" s="104">
        <v>2509</v>
      </c>
      <c r="H16" s="105">
        <f t="shared" si="2"/>
        <v>4787</v>
      </c>
      <c r="I16" s="179">
        <f t="shared" si="1"/>
        <v>209.22797194850378</v>
      </c>
      <c r="J16" s="193"/>
      <c r="K16" s="225"/>
      <c r="L16" s="150"/>
      <c r="M16" s="150"/>
      <c r="N16" s="150"/>
    </row>
    <row r="17" spans="1:14" s="38" customFormat="1" ht="17.100000000000001" customHeight="1" x14ac:dyDescent="0.25">
      <c r="A17" s="24" t="s">
        <v>18</v>
      </c>
      <c r="B17" s="101">
        <v>0</v>
      </c>
      <c r="C17" s="102">
        <v>1</v>
      </c>
      <c r="D17" s="103">
        <v>1</v>
      </c>
      <c r="E17" s="102">
        <v>0</v>
      </c>
      <c r="F17" s="103">
        <v>0</v>
      </c>
      <c r="G17" s="104">
        <v>0</v>
      </c>
      <c r="H17" s="105">
        <f t="shared" si="2"/>
        <v>2</v>
      </c>
      <c r="I17" s="180">
        <f t="shared" si="1"/>
        <v>8.7415070795280464E-2</v>
      </c>
      <c r="J17" s="193"/>
      <c r="K17" s="223"/>
      <c r="L17" s="73"/>
      <c r="M17" s="73"/>
      <c r="N17" s="150"/>
    </row>
    <row r="18" spans="1:14" s="38" customFormat="1" ht="17.100000000000001" customHeight="1" x14ac:dyDescent="0.25">
      <c r="A18" s="24" t="s">
        <v>19</v>
      </c>
      <c r="B18" s="101">
        <v>0</v>
      </c>
      <c r="C18" s="102">
        <v>0</v>
      </c>
      <c r="D18" s="103">
        <v>0</v>
      </c>
      <c r="E18" s="102">
        <v>0</v>
      </c>
      <c r="F18" s="103">
        <v>0</v>
      </c>
      <c r="G18" s="104">
        <v>0</v>
      </c>
      <c r="H18" s="105">
        <f>SUM(B18:G18)</f>
        <v>0</v>
      </c>
      <c r="I18" s="179">
        <f t="shared" si="1"/>
        <v>0</v>
      </c>
      <c r="J18" s="193"/>
      <c r="K18" s="223"/>
      <c r="L18" s="73"/>
      <c r="M18" s="73"/>
      <c r="N18" s="150"/>
    </row>
    <row r="19" spans="1:14" s="38" customFormat="1" ht="17.100000000000001" customHeight="1" x14ac:dyDescent="0.25">
      <c r="A19" s="92" t="s">
        <v>20</v>
      </c>
      <c r="B19" s="114">
        <v>1</v>
      </c>
      <c r="C19" s="115">
        <v>0</v>
      </c>
      <c r="D19" s="116">
        <v>1</v>
      </c>
      <c r="E19" s="115">
        <v>1</v>
      </c>
      <c r="F19" s="116">
        <v>0</v>
      </c>
      <c r="G19" s="117">
        <v>0</v>
      </c>
      <c r="H19" s="118">
        <f>SUM(B19:G19)</f>
        <v>3</v>
      </c>
      <c r="I19" s="181">
        <f t="shared" si="1"/>
        <v>0.13112260619292068</v>
      </c>
      <c r="J19" s="193"/>
      <c r="K19" s="223"/>
      <c r="L19" s="73"/>
      <c r="M19" s="73"/>
      <c r="N19" s="150"/>
    </row>
    <row r="20" spans="1:14" s="38" customFormat="1" ht="17.100000000000001" customHeight="1" x14ac:dyDescent="0.25">
      <c r="A20" s="91" t="s">
        <v>57</v>
      </c>
      <c r="B20" s="42">
        <f t="shared" ref="B20:G20" si="5">SUM(B21:B24)</f>
        <v>2</v>
      </c>
      <c r="C20" s="43">
        <f t="shared" si="5"/>
        <v>5</v>
      </c>
      <c r="D20" s="39">
        <f t="shared" si="5"/>
        <v>21</v>
      </c>
      <c r="E20" s="43">
        <f t="shared" si="5"/>
        <v>12</v>
      </c>
      <c r="F20" s="39">
        <f t="shared" si="5"/>
        <v>6</v>
      </c>
      <c r="G20" s="44">
        <f t="shared" si="5"/>
        <v>3</v>
      </c>
      <c r="H20" s="123">
        <f t="shared" si="2"/>
        <v>49</v>
      </c>
      <c r="I20" s="182">
        <f t="shared" si="1"/>
        <v>2.1416692344843713</v>
      </c>
      <c r="J20" s="195"/>
      <c r="K20" s="226"/>
      <c r="L20" s="168"/>
      <c r="M20" s="168"/>
      <c r="N20" s="169"/>
    </row>
    <row r="21" spans="1:14" s="38" customFormat="1" ht="17.100000000000001" customHeight="1" x14ac:dyDescent="0.25">
      <c r="A21" s="24" t="s">
        <v>17</v>
      </c>
      <c r="B21" s="101">
        <v>2</v>
      </c>
      <c r="C21" s="102">
        <v>4</v>
      </c>
      <c r="D21" s="103">
        <v>21</v>
      </c>
      <c r="E21" s="102">
        <v>12</v>
      </c>
      <c r="F21" s="103">
        <v>6</v>
      </c>
      <c r="G21" s="104">
        <v>3</v>
      </c>
      <c r="H21" s="105">
        <f t="shared" si="2"/>
        <v>48</v>
      </c>
      <c r="I21" s="179">
        <f t="shared" si="1"/>
        <v>2.0979616990867309</v>
      </c>
      <c r="J21" s="196"/>
      <c r="K21" s="221"/>
      <c r="L21" s="94"/>
      <c r="M21" s="94"/>
      <c r="N21" s="150"/>
    </row>
    <row r="22" spans="1:14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0</v>
      </c>
      <c r="E22" s="102">
        <v>0</v>
      </c>
      <c r="F22" s="103">
        <v>0</v>
      </c>
      <c r="G22" s="104">
        <v>0</v>
      </c>
      <c r="H22" s="105">
        <f t="shared" si="2"/>
        <v>0</v>
      </c>
      <c r="I22" s="179">
        <f t="shared" si="1"/>
        <v>0</v>
      </c>
      <c r="J22" s="196"/>
      <c r="K22" s="221"/>
      <c r="L22" s="97"/>
      <c r="M22" s="97"/>
      <c r="N22" s="151"/>
    </row>
    <row r="23" spans="1:14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0</v>
      </c>
      <c r="E23" s="102">
        <v>0</v>
      </c>
      <c r="F23" s="103">
        <v>0</v>
      </c>
      <c r="G23" s="104">
        <v>0</v>
      </c>
      <c r="H23" s="105">
        <f t="shared" si="2"/>
        <v>1</v>
      </c>
      <c r="I23" s="180">
        <f t="shared" si="1"/>
        <v>4.3707535397640232E-2</v>
      </c>
      <c r="J23" s="196"/>
      <c r="K23" s="221"/>
      <c r="L23" s="97"/>
      <c r="M23" s="97"/>
      <c r="N23" s="151"/>
    </row>
    <row r="24" spans="1:14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0</v>
      </c>
      <c r="E24" s="102">
        <v>0</v>
      </c>
      <c r="F24" s="103">
        <v>0</v>
      </c>
      <c r="G24" s="104">
        <v>0</v>
      </c>
      <c r="H24" s="118">
        <f t="shared" si="2"/>
        <v>0</v>
      </c>
      <c r="I24" s="181">
        <f t="shared" si="1"/>
        <v>0</v>
      </c>
      <c r="J24" s="196"/>
      <c r="K24" s="221"/>
      <c r="L24" s="97"/>
      <c r="M24" s="97"/>
      <c r="N24" s="151"/>
    </row>
    <row r="25" spans="1:14" s="38" customFormat="1" ht="17.100000000000001" customHeight="1" x14ac:dyDescent="0.25">
      <c r="A25" s="91" t="s">
        <v>56</v>
      </c>
      <c r="B25" s="42">
        <f t="shared" ref="B25:G25" si="6">SUM(B26:B29)</f>
        <v>45</v>
      </c>
      <c r="C25" s="43">
        <f t="shared" si="6"/>
        <v>7</v>
      </c>
      <c r="D25" s="39">
        <f t="shared" si="6"/>
        <v>32</v>
      </c>
      <c r="E25" s="43">
        <f t="shared" si="6"/>
        <v>23</v>
      </c>
      <c r="F25" s="39">
        <f t="shared" si="6"/>
        <v>3</v>
      </c>
      <c r="G25" s="44">
        <f t="shared" si="6"/>
        <v>5</v>
      </c>
      <c r="H25" s="123">
        <f t="shared" si="2"/>
        <v>115</v>
      </c>
      <c r="I25" s="182">
        <f t="shared" si="1"/>
        <v>5.0263665707286265</v>
      </c>
      <c r="J25" s="193"/>
      <c r="K25" s="223"/>
      <c r="L25" s="73"/>
      <c r="M25" s="73"/>
      <c r="N25" s="151"/>
    </row>
    <row r="26" spans="1:14" s="38" customFormat="1" ht="17.100000000000001" customHeight="1" x14ac:dyDescent="0.25">
      <c r="A26" s="24" t="s">
        <v>17</v>
      </c>
      <c r="B26" s="101">
        <v>44</v>
      </c>
      <c r="C26" s="102">
        <v>7</v>
      </c>
      <c r="D26" s="103">
        <v>31</v>
      </c>
      <c r="E26" s="102">
        <v>23</v>
      </c>
      <c r="F26" s="103">
        <v>3</v>
      </c>
      <c r="G26" s="104">
        <v>5</v>
      </c>
      <c r="H26" s="105">
        <f>SUM(B26:G26)</f>
        <v>113</v>
      </c>
      <c r="I26" s="179">
        <f t="shared" si="1"/>
        <v>4.9389514999333457</v>
      </c>
      <c r="J26" s="193"/>
      <c r="K26" s="223"/>
      <c r="L26" s="73"/>
      <c r="M26" s="73"/>
      <c r="N26" s="151"/>
    </row>
    <row r="27" spans="1:14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79">
        <f t="shared" si="1"/>
        <v>0</v>
      </c>
      <c r="J27" s="193"/>
      <c r="K27" s="223"/>
      <c r="L27" s="73"/>
      <c r="M27" s="73"/>
      <c r="N27" s="151"/>
    </row>
    <row r="28" spans="1:14" s="38" customFormat="1" ht="17.100000000000001" customHeight="1" x14ac:dyDescent="0.25">
      <c r="A28" s="24" t="s">
        <v>19</v>
      </c>
      <c r="B28" s="101">
        <v>0</v>
      </c>
      <c r="C28" s="102">
        <v>0</v>
      </c>
      <c r="D28" s="103">
        <v>1</v>
      </c>
      <c r="E28" s="102">
        <v>0</v>
      </c>
      <c r="F28" s="103">
        <v>0</v>
      </c>
      <c r="G28" s="104">
        <v>0</v>
      </c>
      <c r="H28" s="105">
        <f>SUM(B28:G28)</f>
        <v>1</v>
      </c>
      <c r="I28" s="180">
        <f t="shared" si="1"/>
        <v>4.3707535397640232E-2</v>
      </c>
      <c r="J28" s="193"/>
      <c r="K28" s="223"/>
      <c r="L28" s="73"/>
      <c r="M28" s="73"/>
      <c r="N28" s="151"/>
    </row>
    <row r="29" spans="1:14" ht="17.100000000000001" customHeight="1" x14ac:dyDescent="0.25">
      <c r="A29" s="40" t="s">
        <v>20</v>
      </c>
      <c r="B29" s="125">
        <v>1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1</v>
      </c>
      <c r="I29" s="184">
        <f t="shared" si="1"/>
        <v>4.3707535397640232E-2</v>
      </c>
      <c r="J29" s="193"/>
      <c r="K29" s="223"/>
      <c r="L29" s="73"/>
      <c r="M29" s="73"/>
      <c r="N29" s="151"/>
    </row>
    <row r="30" spans="1:14" s="46" customFormat="1" ht="17.100000000000001" customHeight="1" x14ac:dyDescent="0.25">
      <c r="A30" s="41" t="s">
        <v>64</v>
      </c>
      <c r="B30" s="42">
        <f t="shared" ref="B30:G30" si="7">SUM(B31:B35)</f>
        <v>19</v>
      </c>
      <c r="C30" s="43">
        <f t="shared" si="7"/>
        <v>83</v>
      </c>
      <c r="D30" s="39">
        <f t="shared" si="7"/>
        <v>101</v>
      </c>
      <c r="E30" s="43">
        <f t="shared" si="7"/>
        <v>25</v>
      </c>
      <c r="F30" s="39">
        <f t="shared" si="7"/>
        <v>2</v>
      </c>
      <c r="G30" s="44">
        <f t="shared" si="7"/>
        <v>2</v>
      </c>
      <c r="H30" s="45">
        <f t="shared" si="2"/>
        <v>232</v>
      </c>
      <c r="I30" s="178">
        <f t="shared" si="1"/>
        <v>10.140148212252534</v>
      </c>
      <c r="J30" s="193"/>
      <c r="K30" s="223"/>
      <c r="L30" s="73"/>
      <c r="M30" s="73"/>
      <c r="N30" s="151"/>
    </row>
    <row r="31" spans="1:14" s="38" customFormat="1" ht="17.100000000000001" customHeight="1" x14ac:dyDescent="0.25">
      <c r="A31" s="24" t="s">
        <v>17</v>
      </c>
      <c r="B31" s="101">
        <v>4</v>
      </c>
      <c r="C31" s="102">
        <v>10</v>
      </c>
      <c r="D31" s="103">
        <v>12</v>
      </c>
      <c r="E31" s="102">
        <v>2</v>
      </c>
      <c r="F31" s="103">
        <v>1</v>
      </c>
      <c r="G31" s="104">
        <v>1</v>
      </c>
      <c r="H31" s="105">
        <f t="shared" si="2"/>
        <v>30</v>
      </c>
      <c r="I31" s="179">
        <f t="shared" si="1"/>
        <v>1.3112260619292069</v>
      </c>
      <c r="J31" s="193"/>
      <c r="K31" s="223"/>
      <c r="L31" s="73"/>
      <c r="M31" s="73"/>
      <c r="N31" s="151"/>
    </row>
    <row r="32" spans="1:14" s="38" customFormat="1" ht="17.100000000000001" customHeight="1" x14ac:dyDescent="0.25">
      <c r="A32" s="24" t="s">
        <v>18</v>
      </c>
      <c r="B32" s="101">
        <v>0</v>
      </c>
      <c r="C32" s="102">
        <v>2</v>
      </c>
      <c r="D32" s="103">
        <v>1</v>
      </c>
      <c r="E32" s="102">
        <v>0</v>
      </c>
      <c r="F32" s="103">
        <v>0</v>
      </c>
      <c r="G32" s="104">
        <v>0</v>
      </c>
      <c r="H32" s="105">
        <f t="shared" si="2"/>
        <v>3</v>
      </c>
      <c r="I32" s="180">
        <f t="shared" si="1"/>
        <v>0.13112260619292068</v>
      </c>
      <c r="J32" s="193"/>
      <c r="K32" s="221"/>
      <c r="L32" s="151"/>
      <c r="M32" s="151"/>
      <c r="N32" s="153"/>
    </row>
    <row r="33" spans="1:15" s="38" customFormat="1" ht="17.100000000000001" customHeight="1" x14ac:dyDescent="0.25">
      <c r="A33" s="24" t="s">
        <v>19</v>
      </c>
      <c r="B33" s="101">
        <v>15</v>
      </c>
      <c r="C33" s="102">
        <v>67</v>
      </c>
      <c r="D33" s="103">
        <v>77</v>
      </c>
      <c r="E33" s="102">
        <v>22</v>
      </c>
      <c r="F33" s="103">
        <v>1</v>
      </c>
      <c r="G33" s="104">
        <v>1</v>
      </c>
      <c r="H33" s="105">
        <f t="shared" si="2"/>
        <v>183</v>
      </c>
      <c r="I33" s="179">
        <f t="shared" si="1"/>
        <v>7.998478977768162</v>
      </c>
      <c r="J33" s="193"/>
      <c r="K33" s="221"/>
      <c r="L33" s="151"/>
      <c r="M33" s="151"/>
      <c r="N33" s="153"/>
    </row>
    <row r="34" spans="1:15" s="38" customFormat="1" ht="17.100000000000001" customHeight="1" x14ac:dyDescent="0.25">
      <c r="A34" s="24" t="s">
        <v>37</v>
      </c>
      <c r="B34" s="101">
        <v>0</v>
      </c>
      <c r="C34" s="102">
        <v>0</v>
      </c>
      <c r="D34" s="103">
        <v>4</v>
      </c>
      <c r="E34" s="102">
        <v>1</v>
      </c>
      <c r="F34" s="103">
        <v>0</v>
      </c>
      <c r="G34" s="104">
        <v>0</v>
      </c>
      <c r="H34" s="105">
        <f t="shared" si="2"/>
        <v>5</v>
      </c>
      <c r="I34" s="180">
        <f t="shared" si="1"/>
        <v>0.21853767698820115</v>
      </c>
      <c r="J34" s="193"/>
      <c r="K34" s="221"/>
      <c r="L34" s="151"/>
      <c r="M34" s="151"/>
      <c r="N34" s="153"/>
    </row>
    <row r="35" spans="1:15" s="38" customFormat="1" ht="17.100000000000001" customHeight="1" x14ac:dyDescent="0.25">
      <c r="A35" s="40" t="s">
        <v>20</v>
      </c>
      <c r="B35" s="101">
        <v>0</v>
      </c>
      <c r="C35" s="102">
        <v>4</v>
      </c>
      <c r="D35" s="103">
        <v>7</v>
      </c>
      <c r="E35" s="102">
        <v>0</v>
      </c>
      <c r="F35" s="103">
        <v>0</v>
      </c>
      <c r="G35" s="104">
        <v>0</v>
      </c>
      <c r="H35" s="105">
        <f t="shared" si="2"/>
        <v>11</v>
      </c>
      <c r="I35" s="180">
        <f t="shared" si="1"/>
        <v>0.48078288937404251</v>
      </c>
      <c r="J35" s="193"/>
      <c r="K35" s="221"/>
      <c r="L35" s="151"/>
      <c r="M35" s="151"/>
      <c r="N35" s="153"/>
    </row>
    <row r="36" spans="1:15" s="46" customFormat="1" ht="17.100000000000001" customHeight="1" x14ac:dyDescent="0.25">
      <c r="A36" s="47" t="s">
        <v>14</v>
      </c>
      <c r="B36" s="48">
        <v>3</v>
      </c>
      <c r="C36" s="49">
        <v>12</v>
      </c>
      <c r="D36" s="50">
        <v>49</v>
      </c>
      <c r="E36" s="49">
        <v>27</v>
      </c>
      <c r="F36" s="50">
        <v>11</v>
      </c>
      <c r="G36" s="51">
        <v>4</v>
      </c>
      <c r="H36" s="52">
        <f t="shared" si="2"/>
        <v>106</v>
      </c>
      <c r="I36" s="185">
        <f t="shared" ref="I36:I67" si="8">H36/B$81 * 100000</f>
        <v>4.6329987521498648</v>
      </c>
      <c r="J36" s="195"/>
      <c r="K36" s="226"/>
      <c r="L36" s="168"/>
      <c r="M36" s="168"/>
      <c r="N36" s="153"/>
    </row>
    <row r="37" spans="1:15" s="46" customFormat="1" ht="17.100000000000001" customHeight="1" x14ac:dyDescent="0.25">
      <c r="A37" s="41" t="s">
        <v>60</v>
      </c>
      <c r="B37" s="42">
        <f>SUM(B38+B44+B45+B46)</f>
        <v>302</v>
      </c>
      <c r="C37" s="43">
        <f t="shared" ref="C37:H37" si="9">SUM(C38+C44+C45+C46)</f>
        <v>353</v>
      </c>
      <c r="D37" s="39">
        <f t="shared" si="9"/>
        <v>680</v>
      </c>
      <c r="E37" s="43">
        <f t="shared" si="9"/>
        <v>454</v>
      </c>
      <c r="F37" s="39">
        <f t="shared" si="9"/>
        <v>183</v>
      </c>
      <c r="G37" s="44">
        <f t="shared" si="9"/>
        <v>153</v>
      </c>
      <c r="H37" s="45">
        <f t="shared" si="9"/>
        <v>2125</v>
      </c>
      <c r="I37" s="178">
        <f t="shared" si="8"/>
        <v>92.878512719985494</v>
      </c>
      <c r="J37" s="197"/>
      <c r="K37" s="221"/>
      <c r="L37" s="97"/>
      <c r="M37" s="97"/>
      <c r="N37" s="151"/>
    </row>
    <row r="38" spans="1:15" s="38" customFormat="1" ht="17.100000000000001" customHeight="1" x14ac:dyDescent="0.25">
      <c r="A38" s="24" t="s">
        <v>17</v>
      </c>
      <c r="B38" s="101">
        <f t="shared" ref="B38:G38" si="10">SUM(B39:B43)</f>
        <v>302</v>
      </c>
      <c r="C38" s="102">
        <f t="shared" si="10"/>
        <v>353</v>
      </c>
      <c r="D38" s="103">
        <f t="shared" si="10"/>
        <v>679</v>
      </c>
      <c r="E38" s="102">
        <f t="shared" si="10"/>
        <v>453</v>
      </c>
      <c r="F38" s="103">
        <f t="shared" si="10"/>
        <v>183</v>
      </c>
      <c r="G38" s="104">
        <f t="shared" si="10"/>
        <v>153</v>
      </c>
      <c r="H38" s="105">
        <f t="shared" si="2"/>
        <v>2123</v>
      </c>
      <c r="I38" s="179">
        <f t="shared" si="8"/>
        <v>92.791097649190206</v>
      </c>
      <c r="J38" s="196"/>
      <c r="K38" s="221"/>
      <c r="L38" s="97"/>
      <c r="M38" s="97"/>
      <c r="N38" s="151"/>
    </row>
    <row r="39" spans="1:15" s="38" customFormat="1" ht="17.100000000000001" customHeight="1" x14ac:dyDescent="0.25">
      <c r="A39" s="24" t="s">
        <v>26</v>
      </c>
      <c r="B39" s="101">
        <v>178</v>
      </c>
      <c r="C39" s="102">
        <v>232</v>
      </c>
      <c r="D39" s="103">
        <v>397</v>
      </c>
      <c r="E39" s="102">
        <v>297</v>
      </c>
      <c r="F39" s="103">
        <v>111</v>
      </c>
      <c r="G39" s="104">
        <v>103</v>
      </c>
      <c r="H39" s="105">
        <f t="shared" si="2"/>
        <v>1318</v>
      </c>
      <c r="I39" s="179">
        <f t="shared" si="8"/>
        <v>57.606531654089828</v>
      </c>
      <c r="J39" s="196"/>
      <c r="K39" s="221"/>
      <c r="L39" s="221"/>
      <c r="M39" s="221"/>
      <c r="N39" s="221"/>
      <c r="O39" s="221"/>
    </row>
    <row r="40" spans="1:15" s="38" customFormat="1" ht="17.100000000000001" customHeight="1" x14ac:dyDescent="0.25">
      <c r="A40" s="24" t="s">
        <v>27</v>
      </c>
      <c r="B40" s="101">
        <v>12</v>
      </c>
      <c r="C40" s="102">
        <v>57</v>
      </c>
      <c r="D40" s="103">
        <v>123</v>
      </c>
      <c r="E40" s="102">
        <v>21</v>
      </c>
      <c r="F40" s="103">
        <v>5</v>
      </c>
      <c r="G40" s="104">
        <v>0</v>
      </c>
      <c r="H40" s="105">
        <f t="shared" si="2"/>
        <v>218</v>
      </c>
      <c r="I40" s="179">
        <f t="shared" si="8"/>
        <v>9.5282427166855701</v>
      </c>
      <c r="J40" s="196"/>
      <c r="K40" s="221"/>
      <c r="L40" s="97"/>
      <c r="M40" s="97"/>
      <c r="N40" s="151"/>
    </row>
    <row r="41" spans="1:15" s="38" customFormat="1" ht="17.100000000000001" customHeight="1" x14ac:dyDescent="0.25">
      <c r="A41" s="24" t="s">
        <v>28</v>
      </c>
      <c r="B41" s="101">
        <v>22</v>
      </c>
      <c r="C41" s="102">
        <v>9</v>
      </c>
      <c r="D41" s="103">
        <v>26</v>
      </c>
      <c r="E41" s="102">
        <v>14</v>
      </c>
      <c r="F41" s="103">
        <v>6</v>
      </c>
      <c r="G41" s="104">
        <v>0</v>
      </c>
      <c r="H41" s="105">
        <f t="shared" si="2"/>
        <v>77</v>
      </c>
      <c r="I41" s="179">
        <f t="shared" si="8"/>
        <v>3.3654802256182976</v>
      </c>
      <c r="J41" s="196"/>
      <c r="K41" s="221"/>
      <c r="L41" s="97"/>
      <c r="M41" s="97"/>
      <c r="N41" s="151"/>
    </row>
    <row r="42" spans="1:15" s="38" customFormat="1" ht="17.100000000000001" customHeight="1" x14ac:dyDescent="0.25">
      <c r="A42" s="24" t="s">
        <v>29</v>
      </c>
      <c r="B42" s="101">
        <v>73</v>
      </c>
      <c r="C42" s="102">
        <v>26</v>
      </c>
      <c r="D42" s="103">
        <v>80</v>
      </c>
      <c r="E42" s="102">
        <v>77</v>
      </c>
      <c r="F42" s="103">
        <v>46</v>
      </c>
      <c r="G42" s="104">
        <v>33</v>
      </c>
      <c r="H42" s="105">
        <f t="shared" si="2"/>
        <v>335</v>
      </c>
      <c r="I42" s="179">
        <f t="shared" si="8"/>
        <v>14.642024358209476</v>
      </c>
      <c r="J42" s="196"/>
      <c r="K42" s="221"/>
      <c r="L42" s="97"/>
      <c r="M42" s="97"/>
      <c r="N42" s="151"/>
    </row>
    <row r="43" spans="1:15" s="38" customFormat="1" ht="17.100000000000001" customHeight="1" x14ac:dyDescent="0.25">
      <c r="A43" s="24" t="s">
        <v>30</v>
      </c>
      <c r="B43" s="101">
        <v>17</v>
      </c>
      <c r="C43" s="102">
        <v>29</v>
      </c>
      <c r="D43" s="103">
        <v>53</v>
      </c>
      <c r="E43" s="102">
        <v>44</v>
      </c>
      <c r="F43" s="103">
        <v>15</v>
      </c>
      <c r="G43" s="104">
        <v>17</v>
      </c>
      <c r="H43" s="105">
        <f t="shared" si="2"/>
        <v>175</v>
      </c>
      <c r="I43" s="179">
        <f t="shared" si="8"/>
        <v>7.6488186945870407</v>
      </c>
      <c r="J43" s="196"/>
      <c r="K43" s="221"/>
      <c r="L43" s="97"/>
      <c r="M43" s="97"/>
      <c r="N43" s="151"/>
    </row>
    <row r="44" spans="1:15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79">
        <f t="shared" si="8"/>
        <v>0</v>
      </c>
      <c r="J44" s="196"/>
      <c r="K44" s="221"/>
      <c r="L44" s="97"/>
      <c r="M44" s="97"/>
      <c r="N44" s="151"/>
    </row>
    <row r="45" spans="1:15" s="38" customFormat="1" ht="17.100000000000001" customHeight="1" x14ac:dyDescent="0.25">
      <c r="A45" s="24" t="s">
        <v>19</v>
      </c>
      <c r="B45" s="101">
        <v>0</v>
      </c>
      <c r="C45" s="102">
        <v>0</v>
      </c>
      <c r="D45" s="103">
        <v>1</v>
      </c>
      <c r="E45" s="102">
        <v>1</v>
      </c>
      <c r="F45" s="103">
        <v>0</v>
      </c>
      <c r="G45" s="104">
        <v>0</v>
      </c>
      <c r="H45" s="105">
        <f>SUM(B45:G45)</f>
        <v>2</v>
      </c>
      <c r="I45" s="180">
        <f t="shared" si="8"/>
        <v>8.7415070795280464E-2</v>
      </c>
      <c r="J45" s="196"/>
      <c r="K45" s="221"/>
      <c r="L45" s="97"/>
      <c r="M45" s="97"/>
      <c r="N45" s="151"/>
    </row>
    <row r="46" spans="1:15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86">
        <f t="shared" si="8"/>
        <v>0</v>
      </c>
      <c r="J46" s="193"/>
      <c r="K46" s="223"/>
      <c r="L46" s="73"/>
      <c r="M46" s="73"/>
      <c r="N46" s="151"/>
    </row>
    <row r="47" spans="1:15" s="46" customFormat="1" ht="17.100000000000001" customHeight="1" x14ac:dyDescent="0.25">
      <c r="A47" s="47" t="s">
        <v>34</v>
      </c>
      <c r="B47" s="48">
        <v>49</v>
      </c>
      <c r="C47" s="49">
        <v>2</v>
      </c>
      <c r="D47" s="50">
        <v>26</v>
      </c>
      <c r="E47" s="49">
        <v>21</v>
      </c>
      <c r="F47" s="50">
        <v>6</v>
      </c>
      <c r="G47" s="51">
        <v>2</v>
      </c>
      <c r="H47" s="52">
        <f t="shared" si="2"/>
        <v>106</v>
      </c>
      <c r="I47" s="185">
        <f t="shared" si="8"/>
        <v>4.6329987521498648</v>
      </c>
      <c r="J47" s="193"/>
      <c r="K47" s="223"/>
      <c r="L47" s="73"/>
      <c r="M47" s="73"/>
      <c r="N47" s="151"/>
    </row>
    <row r="48" spans="1:15" s="46" customFormat="1" ht="17.100000000000001" customHeight="1" x14ac:dyDescent="0.25">
      <c r="A48" s="47" t="s">
        <v>35</v>
      </c>
      <c r="B48" s="48">
        <v>4</v>
      </c>
      <c r="C48" s="49">
        <v>0</v>
      </c>
      <c r="D48" s="50">
        <v>4</v>
      </c>
      <c r="E48" s="49">
        <v>1</v>
      </c>
      <c r="F48" s="50">
        <v>5</v>
      </c>
      <c r="G48" s="51">
        <v>2</v>
      </c>
      <c r="H48" s="52">
        <f t="shared" si="2"/>
        <v>16</v>
      </c>
      <c r="I48" s="185">
        <f t="shared" si="8"/>
        <v>0.69932056636224371</v>
      </c>
      <c r="J48" s="193"/>
      <c r="K48" s="223"/>
      <c r="L48" s="73"/>
      <c r="M48" s="73"/>
      <c r="N48" s="151"/>
    </row>
    <row r="49" spans="1:14" s="46" customFormat="1" ht="17.100000000000001" customHeight="1" x14ac:dyDescent="0.25">
      <c r="A49" s="41" t="s">
        <v>55</v>
      </c>
      <c r="B49" s="42">
        <f t="shared" ref="B49:G49" si="11">SUM(B50:B53)</f>
        <v>36</v>
      </c>
      <c r="C49" s="43">
        <f t="shared" si="11"/>
        <v>13</v>
      </c>
      <c r="D49" s="39">
        <f t="shared" si="11"/>
        <v>42</v>
      </c>
      <c r="E49" s="43">
        <f t="shared" si="11"/>
        <v>17</v>
      </c>
      <c r="F49" s="39">
        <f t="shared" si="11"/>
        <v>4</v>
      </c>
      <c r="G49" s="44">
        <f t="shared" si="11"/>
        <v>7</v>
      </c>
      <c r="H49" s="45">
        <f t="shared" si="2"/>
        <v>119</v>
      </c>
      <c r="I49" s="178">
        <f t="shared" si="8"/>
        <v>5.2011967123191871</v>
      </c>
      <c r="J49" s="193"/>
      <c r="K49" s="227"/>
      <c r="L49" s="155"/>
      <c r="M49" s="155"/>
      <c r="N49" s="151"/>
    </row>
    <row r="50" spans="1:14" s="38" customFormat="1" ht="17.100000000000001" customHeight="1" x14ac:dyDescent="0.25">
      <c r="A50" s="24" t="s">
        <v>17</v>
      </c>
      <c r="B50" s="101">
        <v>36</v>
      </c>
      <c r="C50" s="102">
        <v>13</v>
      </c>
      <c r="D50" s="103">
        <v>42</v>
      </c>
      <c r="E50" s="102">
        <v>17</v>
      </c>
      <c r="F50" s="103">
        <v>4</v>
      </c>
      <c r="G50" s="104">
        <v>7</v>
      </c>
      <c r="H50" s="105">
        <f t="shared" si="2"/>
        <v>119</v>
      </c>
      <c r="I50" s="179">
        <f t="shared" si="8"/>
        <v>5.2011967123191871</v>
      </c>
      <c r="J50" s="193"/>
      <c r="K50" s="223"/>
      <c r="L50" s="73"/>
      <c r="M50" s="73"/>
      <c r="N50" s="151"/>
    </row>
    <row r="51" spans="1:14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3"/>
      <c r="K51" s="223"/>
      <c r="L51" s="73"/>
      <c r="M51" s="73"/>
      <c r="N51" s="151"/>
    </row>
    <row r="52" spans="1:14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87">
        <f t="shared" si="8"/>
        <v>0</v>
      </c>
      <c r="J52" s="193"/>
      <c r="K52" s="227"/>
      <c r="L52" s="155"/>
      <c r="M52" s="155"/>
      <c r="N52" s="151"/>
    </row>
    <row r="53" spans="1:14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3"/>
      <c r="K53" s="221"/>
      <c r="L53" s="151"/>
      <c r="M53" s="151"/>
      <c r="N53" s="153"/>
    </row>
    <row r="54" spans="1:14" s="46" customFormat="1" ht="17.100000000000001" customHeight="1" x14ac:dyDescent="0.25">
      <c r="A54" s="53" t="s">
        <v>54</v>
      </c>
      <c r="B54" s="54">
        <f t="shared" ref="B54:G54" si="12">SUM(B55:B57)</f>
        <v>27</v>
      </c>
      <c r="C54" s="55">
        <f t="shared" si="12"/>
        <v>9</v>
      </c>
      <c r="D54" s="56">
        <f t="shared" si="12"/>
        <v>38</v>
      </c>
      <c r="E54" s="55">
        <f t="shared" si="12"/>
        <v>31</v>
      </c>
      <c r="F54" s="56">
        <f t="shared" si="12"/>
        <v>7</v>
      </c>
      <c r="G54" s="57">
        <f t="shared" si="12"/>
        <v>15</v>
      </c>
      <c r="H54" s="58">
        <f>SUM(B54:G54)</f>
        <v>127</v>
      </c>
      <c r="I54" s="188">
        <f t="shared" si="8"/>
        <v>5.5508569955003093</v>
      </c>
      <c r="J54" s="193"/>
      <c r="K54" s="221"/>
      <c r="L54" s="151"/>
      <c r="M54" s="151"/>
      <c r="N54" s="153"/>
    </row>
    <row r="55" spans="1:14" s="46" customFormat="1" ht="17.100000000000001" customHeight="1" x14ac:dyDescent="0.25">
      <c r="A55" s="24" t="s">
        <v>32</v>
      </c>
      <c r="B55" s="101">
        <v>26</v>
      </c>
      <c r="C55" s="102">
        <v>6</v>
      </c>
      <c r="D55" s="103">
        <v>30</v>
      </c>
      <c r="E55" s="102">
        <v>27</v>
      </c>
      <c r="F55" s="103">
        <v>5</v>
      </c>
      <c r="G55" s="104">
        <v>9</v>
      </c>
      <c r="H55" s="105">
        <f>SUM(B55:G55)</f>
        <v>103</v>
      </c>
      <c r="I55" s="179">
        <f t="shared" si="8"/>
        <v>4.5018761459569436</v>
      </c>
      <c r="J55" s="193"/>
      <c r="K55" s="221"/>
      <c r="L55" s="151"/>
      <c r="M55" s="151"/>
      <c r="N55" s="153"/>
    </row>
    <row r="56" spans="1:14" s="38" customFormat="1" ht="17.100000000000001" customHeight="1" x14ac:dyDescent="0.25">
      <c r="A56" s="24" t="s">
        <v>33</v>
      </c>
      <c r="B56" s="101">
        <v>1</v>
      </c>
      <c r="C56" s="102">
        <v>3</v>
      </c>
      <c r="D56" s="103">
        <v>8</v>
      </c>
      <c r="E56" s="102">
        <v>4</v>
      </c>
      <c r="F56" s="103">
        <v>2</v>
      </c>
      <c r="G56" s="104">
        <v>6</v>
      </c>
      <c r="H56" s="105">
        <f>SUM(B56:G56)</f>
        <v>24</v>
      </c>
      <c r="I56" s="179">
        <f t="shared" si="8"/>
        <v>1.0489808495433655</v>
      </c>
      <c r="J56" s="193"/>
      <c r="K56" s="213"/>
      <c r="L56" s="156"/>
      <c r="M56" s="156"/>
      <c r="N56" s="153"/>
    </row>
    <row r="57" spans="1:14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79">
        <f t="shared" si="8"/>
        <v>0</v>
      </c>
      <c r="J57" s="195"/>
      <c r="K57" s="226"/>
      <c r="L57" s="168"/>
      <c r="M57" s="168"/>
      <c r="N57" s="153"/>
    </row>
    <row r="58" spans="1:14" s="46" customFormat="1" ht="17.100000000000001" customHeight="1" x14ac:dyDescent="0.25">
      <c r="A58" s="47" t="s">
        <v>13</v>
      </c>
      <c r="B58" s="48">
        <v>11</v>
      </c>
      <c r="C58" s="49">
        <v>12</v>
      </c>
      <c r="D58" s="50">
        <v>23</v>
      </c>
      <c r="E58" s="49">
        <v>23</v>
      </c>
      <c r="F58" s="50">
        <v>8</v>
      </c>
      <c r="G58" s="51">
        <v>16</v>
      </c>
      <c r="H58" s="52">
        <f>SUM(B58:G58)</f>
        <v>93</v>
      </c>
      <c r="I58" s="185">
        <f t="shared" si="8"/>
        <v>4.0648007919805416</v>
      </c>
      <c r="J58" s="197"/>
      <c r="K58" s="213"/>
      <c r="L58" s="98"/>
      <c r="M58" s="98"/>
      <c r="N58" s="156"/>
    </row>
    <row r="59" spans="1:14" s="46" customFormat="1" ht="17.100000000000001" customHeight="1" x14ac:dyDescent="0.25">
      <c r="A59" s="41" t="s">
        <v>59</v>
      </c>
      <c r="B59" s="42">
        <f t="shared" ref="B59:G59" si="13">SUM(B60+B65)</f>
        <v>322</v>
      </c>
      <c r="C59" s="55">
        <f t="shared" si="13"/>
        <v>188</v>
      </c>
      <c r="D59" s="39">
        <f t="shared" si="13"/>
        <v>527</v>
      </c>
      <c r="E59" s="43">
        <f t="shared" si="13"/>
        <v>260</v>
      </c>
      <c r="F59" s="39">
        <f t="shared" si="13"/>
        <v>68</v>
      </c>
      <c r="G59" s="44">
        <f t="shared" si="13"/>
        <v>73</v>
      </c>
      <c r="H59" s="45">
        <f t="shared" si="2"/>
        <v>1438</v>
      </c>
      <c r="I59" s="178">
        <f t="shared" si="8"/>
        <v>62.851435901806653</v>
      </c>
      <c r="J59" s="197"/>
      <c r="K59" s="148"/>
      <c r="L59" s="191"/>
      <c r="M59" s="191"/>
      <c r="N59" s="19"/>
    </row>
    <row r="60" spans="1:14" s="38" customFormat="1" ht="17.100000000000001" customHeight="1" x14ac:dyDescent="0.25">
      <c r="A60" s="80" t="s">
        <v>62</v>
      </c>
      <c r="B60" s="60">
        <f t="shared" ref="B60:G60" si="14">SUM(B61:B64)</f>
        <v>293</v>
      </c>
      <c r="C60" s="61">
        <f t="shared" si="14"/>
        <v>177</v>
      </c>
      <c r="D60" s="62">
        <f t="shared" si="14"/>
        <v>493</v>
      </c>
      <c r="E60" s="61">
        <f t="shared" si="14"/>
        <v>235</v>
      </c>
      <c r="F60" s="62">
        <f t="shared" si="14"/>
        <v>65</v>
      </c>
      <c r="G60" s="63">
        <f t="shared" si="14"/>
        <v>70</v>
      </c>
      <c r="H60" s="64">
        <f t="shared" si="2"/>
        <v>1333</v>
      </c>
      <c r="I60" s="189">
        <f t="shared" si="8"/>
        <v>58.26214468505443</v>
      </c>
      <c r="J60" s="196"/>
      <c r="K60" s="148"/>
      <c r="L60" s="148"/>
      <c r="M60" s="148"/>
      <c r="N60" s="148"/>
    </row>
    <row r="61" spans="1:14" s="38" customFormat="1" ht="17.100000000000001" customHeight="1" x14ac:dyDescent="0.25">
      <c r="A61" s="24" t="s">
        <v>1</v>
      </c>
      <c r="B61" s="138">
        <v>96</v>
      </c>
      <c r="C61" s="139">
        <v>22</v>
      </c>
      <c r="D61" s="140">
        <v>82</v>
      </c>
      <c r="E61" s="141">
        <v>51</v>
      </c>
      <c r="F61" s="140">
        <v>26</v>
      </c>
      <c r="G61" s="142">
        <v>42</v>
      </c>
      <c r="H61" s="105">
        <f t="shared" si="2"/>
        <v>319</v>
      </c>
      <c r="I61" s="179">
        <f t="shared" si="8"/>
        <v>13.942703791847233</v>
      </c>
      <c r="J61" s="193"/>
      <c r="K61" s="227"/>
      <c r="L61" s="155"/>
      <c r="M61" s="155"/>
      <c r="N61" s="156"/>
    </row>
    <row r="62" spans="1:14" s="38" customFormat="1" ht="17.100000000000001" customHeight="1" x14ac:dyDescent="0.25">
      <c r="A62" s="24" t="s">
        <v>23</v>
      </c>
      <c r="B62" s="101">
        <v>175</v>
      </c>
      <c r="C62" s="102">
        <v>135</v>
      </c>
      <c r="D62" s="103">
        <v>348</v>
      </c>
      <c r="E62" s="102">
        <v>146</v>
      </c>
      <c r="F62" s="103">
        <v>32</v>
      </c>
      <c r="G62" s="104">
        <v>25</v>
      </c>
      <c r="H62" s="105">
        <f t="shared" si="2"/>
        <v>861</v>
      </c>
      <c r="I62" s="179">
        <f t="shared" si="8"/>
        <v>37.63218797736824</v>
      </c>
      <c r="J62" s="196"/>
      <c r="K62" s="223"/>
      <c r="L62" s="73"/>
      <c r="M62" s="73"/>
      <c r="N62" s="156"/>
    </row>
    <row r="63" spans="1:14" s="38" customFormat="1" ht="17.100000000000001" customHeight="1" x14ac:dyDescent="0.25">
      <c r="A63" s="24" t="s">
        <v>24</v>
      </c>
      <c r="B63" s="101">
        <v>0</v>
      </c>
      <c r="C63" s="102">
        <v>1</v>
      </c>
      <c r="D63" s="103">
        <v>1</v>
      </c>
      <c r="E63" s="102">
        <v>0</v>
      </c>
      <c r="F63" s="103">
        <v>0</v>
      </c>
      <c r="G63" s="104">
        <v>0</v>
      </c>
      <c r="H63" s="105">
        <f>SUM(B63:G63)</f>
        <v>2</v>
      </c>
      <c r="I63" s="180">
        <f t="shared" si="8"/>
        <v>8.7415070795280464E-2</v>
      </c>
      <c r="J63" s="196"/>
      <c r="K63" s="227"/>
      <c r="L63" s="155"/>
      <c r="M63" s="155"/>
      <c r="N63" s="156"/>
    </row>
    <row r="64" spans="1:14" s="38" customFormat="1" ht="17.100000000000001" customHeight="1" x14ac:dyDescent="0.25">
      <c r="A64" s="81" t="s">
        <v>2</v>
      </c>
      <c r="B64" s="138">
        <v>22</v>
      </c>
      <c r="C64" s="141">
        <v>19</v>
      </c>
      <c r="D64" s="140">
        <v>62</v>
      </c>
      <c r="E64" s="141">
        <v>38</v>
      </c>
      <c r="F64" s="140">
        <v>7</v>
      </c>
      <c r="G64" s="142">
        <v>3</v>
      </c>
      <c r="H64" s="105">
        <f t="shared" si="2"/>
        <v>151</v>
      </c>
      <c r="I64" s="179">
        <f t="shared" si="8"/>
        <v>6.599837845043675</v>
      </c>
      <c r="J64" s="193"/>
      <c r="K64" s="227"/>
      <c r="L64" s="155"/>
      <c r="M64" s="155"/>
      <c r="N64" s="156"/>
    </row>
    <row r="65" spans="1:17" s="38" customFormat="1" ht="17.100000000000001" customHeight="1" x14ac:dyDescent="0.25">
      <c r="A65" s="80" t="s">
        <v>53</v>
      </c>
      <c r="B65" s="60">
        <f t="shared" ref="B65:G65" si="15">SUM(B66:B69)</f>
        <v>29</v>
      </c>
      <c r="C65" s="61">
        <f t="shared" si="15"/>
        <v>11</v>
      </c>
      <c r="D65" s="62">
        <f t="shared" si="15"/>
        <v>34</v>
      </c>
      <c r="E65" s="61">
        <f t="shared" si="15"/>
        <v>25</v>
      </c>
      <c r="F65" s="62">
        <f t="shared" si="15"/>
        <v>3</v>
      </c>
      <c r="G65" s="63">
        <f t="shared" si="15"/>
        <v>3</v>
      </c>
      <c r="H65" s="64">
        <f t="shared" si="2"/>
        <v>105</v>
      </c>
      <c r="I65" s="189">
        <f t="shared" si="8"/>
        <v>4.5892912167522244</v>
      </c>
      <c r="J65" s="197"/>
      <c r="K65" s="227"/>
      <c r="L65" s="155"/>
      <c r="M65" s="155"/>
      <c r="N65" s="156"/>
    </row>
    <row r="66" spans="1:17" s="38" customFormat="1" ht="17.100000000000001" customHeight="1" x14ac:dyDescent="0.25">
      <c r="A66" s="24" t="s">
        <v>1</v>
      </c>
      <c r="B66" s="138">
        <v>23</v>
      </c>
      <c r="C66" s="141">
        <v>3</v>
      </c>
      <c r="D66" s="140">
        <v>13</v>
      </c>
      <c r="E66" s="141">
        <v>9</v>
      </c>
      <c r="F66" s="140">
        <v>2</v>
      </c>
      <c r="G66" s="142">
        <v>2</v>
      </c>
      <c r="H66" s="105">
        <f t="shared" si="2"/>
        <v>52</v>
      </c>
      <c r="I66" s="179">
        <f t="shared" si="8"/>
        <v>2.272791840677292</v>
      </c>
      <c r="J66" s="198"/>
      <c r="K66" s="223"/>
      <c r="L66" s="73"/>
      <c r="M66" s="73"/>
      <c r="N66" s="156"/>
    </row>
    <row r="67" spans="1:17" s="38" customFormat="1" ht="17.100000000000001" customHeight="1" x14ac:dyDescent="0.25">
      <c r="A67" s="24" t="s">
        <v>23</v>
      </c>
      <c r="B67" s="101">
        <v>3</v>
      </c>
      <c r="C67" s="102">
        <v>4</v>
      </c>
      <c r="D67" s="103">
        <v>18</v>
      </c>
      <c r="E67" s="102">
        <v>13</v>
      </c>
      <c r="F67" s="103">
        <v>1</v>
      </c>
      <c r="G67" s="104">
        <v>0</v>
      </c>
      <c r="H67" s="129">
        <f t="shared" si="2"/>
        <v>39</v>
      </c>
      <c r="I67" s="190">
        <f t="shared" si="8"/>
        <v>1.704593880507969</v>
      </c>
      <c r="J67" s="193"/>
      <c r="K67" s="213"/>
      <c r="L67" s="156"/>
      <c r="M67" s="156"/>
      <c r="N67" s="156"/>
    </row>
    <row r="68" spans="1:17" s="38" customFormat="1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90">
        <f t="shared" ref="I68:I80" si="16">H68/B$81 * 100000</f>
        <v>0</v>
      </c>
      <c r="J68" s="193"/>
      <c r="K68" s="213"/>
      <c r="L68" s="156"/>
      <c r="M68" s="156"/>
      <c r="N68" s="156"/>
    </row>
    <row r="69" spans="1:17" s="38" customFormat="1" ht="17.100000000000001" customHeight="1" x14ac:dyDescent="0.25">
      <c r="A69" s="81" t="s">
        <v>2</v>
      </c>
      <c r="B69" s="138">
        <v>3</v>
      </c>
      <c r="C69" s="141">
        <v>4</v>
      </c>
      <c r="D69" s="140">
        <v>3</v>
      </c>
      <c r="E69" s="141">
        <v>3</v>
      </c>
      <c r="F69" s="140">
        <v>0</v>
      </c>
      <c r="G69" s="142">
        <v>1</v>
      </c>
      <c r="H69" s="105">
        <f>SUM(B69:G69)</f>
        <v>14</v>
      </c>
      <c r="I69" s="180">
        <f t="shared" si="16"/>
        <v>0.61190549556696316</v>
      </c>
      <c r="J69" s="193"/>
      <c r="K69" s="213"/>
      <c r="L69" s="156"/>
      <c r="M69" s="156"/>
      <c r="N69" s="156"/>
    </row>
    <row r="70" spans="1:17" s="46" customFormat="1" ht="17.100000000000001" customHeight="1" x14ac:dyDescent="0.25">
      <c r="A70" s="41" t="s">
        <v>51</v>
      </c>
      <c r="B70" s="42">
        <f t="shared" ref="B70:G70" si="17">SUM(B71:B75)</f>
        <v>160</v>
      </c>
      <c r="C70" s="43">
        <f t="shared" si="17"/>
        <v>89</v>
      </c>
      <c r="D70" s="39">
        <f t="shared" si="17"/>
        <v>210</v>
      </c>
      <c r="E70" s="43">
        <f t="shared" si="17"/>
        <v>89</v>
      </c>
      <c r="F70" s="39">
        <f t="shared" si="17"/>
        <v>23</v>
      </c>
      <c r="G70" s="44">
        <f t="shared" si="17"/>
        <v>21</v>
      </c>
      <c r="H70" s="45">
        <f t="shared" ref="H70:H80" si="18">SUM(B70:G70)</f>
        <v>592</v>
      </c>
      <c r="I70" s="178">
        <f t="shared" si="16"/>
        <v>25.874860955403019</v>
      </c>
      <c r="J70" s="206"/>
      <c r="K70" s="223"/>
      <c r="L70" s="73"/>
      <c r="N70" s="148"/>
    </row>
    <row r="71" spans="1:17" s="38" customFormat="1" ht="17.100000000000001" customHeight="1" x14ac:dyDescent="0.25">
      <c r="A71" s="24" t="s">
        <v>1</v>
      </c>
      <c r="B71" s="138">
        <v>129</v>
      </c>
      <c r="C71" s="141">
        <v>46</v>
      </c>
      <c r="D71" s="140">
        <v>98</v>
      </c>
      <c r="E71" s="141">
        <v>45</v>
      </c>
      <c r="F71" s="140">
        <v>14</v>
      </c>
      <c r="G71" s="142">
        <v>19</v>
      </c>
      <c r="H71" s="105">
        <f t="shared" si="18"/>
        <v>351</v>
      </c>
      <c r="I71" s="179">
        <f t="shared" si="16"/>
        <v>15.341344924571722</v>
      </c>
      <c r="J71" s="195"/>
      <c r="K71" s="242"/>
      <c r="L71" s="242"/>
      <c r="M71" s="242"/>
      <c r="N71" s="242"/>
      <c r="O71" s="242"/>
      <c r="P71" s="242"/>
      <c r="Q71" s="243"/>
    </row>
    <row r="72" spans="1:17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J72" s="196"/>
      <c r="K72" s="9"/>
      <c r="L72" s="9"/>
      <c r="M72" s="9"/>
      <c r="N72" s="9"/>
      <c r="O72" s="9"/>
      <c r="P72" s="9"/>
      <c r="Q72" s="243"/>
    </row>
    <row r="73" spans="1:17" s="38" customFormat="1" ht="17.100000000000001" customHeight="1" x14ac:dyDescent="0.25">
      <c r="A73" s="24" t="s">
        <v>24</v>
      </c>
      <c r="B73" s="138">
        <v>31</v>
      </c>
      <c r="C73" s="141">
        <v>42</v>
      </c>
      <c r="D73" s="140">
        <v>109</v>
      </c>
      <c r="E73" s="141">
        <v>43</v>
      </c>
      <c r="F73" s="140">
        <v>9</v>
      </c>
      <c r="G73" s="142">
        <v>2</v>
      </c>
      <c r="H73" s="129">
        <f>SUM(B73:G73)</f>
        <v>236</v>
      </c>
      <c r="I73" s="190">
        <f t="shared" si="16"/>
        <v>10.314978353843093</v>
      </c>
      <c r="J73" s="193"/>
      <c r="K73" s="9"/>
      <c r="L73" s="9"/>
      <c r="M73" s="9"/>
      <c r="N73" s="9"/>
      <c r="O73" s="9"/>
      <c r="P73" s="9"/>
      <c r="Q73" s="243"/>
    </row>
    <row r="74" spans="1:17" s="38" customFormat="1" ht="17.100000000000001" customHeight="1" x14ac:dyDescent="0.25">
      <c r="A74" s="24" t="s">
        <v>38</v>
      </c>
      <c r="B74" s="101">
        <v>0</v>
      </c>
      <c r="C74" s="102">
        <v>1</v>
      </c>
      <c r="D74" s="103">
        <v>3</v>
      </c>
      <c r="E74" s="102">
        <v>1</v>
      </c>
      <c r="F74" s="103">
        <v>0</v>
      </c>
      <c r="G74" s="104">
        <v>0</v>
      </c>
      <c r="H74" s="105">
        <f>SUM(B74:G74)</f>
        <v>5</v>
      </c>
      <c r="I74" s="180">
        <f t="shared" si="16"/>
        <v>0.21853767698820115</v>
      </c>
      <c r="J74" s="193"/>
      <c r="K74" s="242"/>
      <c r="L74" s="242"/>
      <c r="M74" s="242"/>
      <c r="N74" s="242"/>
      <c r="O74" s="242"/>
      <c r="P74" s="242"/>
      <c r="Q74" s="243"/>
    </row>
    <row r="75" spans="1:17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3"/>
      <c r="K75" s="242"/>
      <c r="L75" s="242"/>
      <c r="M75" s="242"/>
      <c r="N75" s="242"/>
      <c r="O75" s="242"/>
      <c r="P75" s="242"/>
      <c r="Q75" s="243"/>
    </row>
    <row r="76" spans="1:17" s="46" customFormat="1" ht="17.100000000000001" customHeight="1" x14ac:dyDescent="0.25">
      <c r="A76" s="41" t="s">
        <v>66</v>
      </c>
      <c r="B76" s="42">
        <f t="shared" ref="B76:G76" si="19">SUM(B77:B80)</f>
        <v>2</v>
      </c>
      <c r="C76" s="43">
        <f t="shared" si="19"/>
        <v>0</v>
      </c>
      <c r="D76" s="39">
        <f t="shared" si="19"/>
        <v>4</v>
      </c>
      <c r="E76" s="43">
        <f t="shared" si="19"/>
        <v>3</v>
      </c>
      <c r="F76" s="39">
        <f t="shared" si="19"/>
        <v>5</v>
      </c>
      <c r="G76" s="44">
        <f t="shared" si="19"/>
        <v>6</v>
      </c>
      <c r="H76" s="45">
        <f t="shared" si="18"/>
        <v>20</v>
      </c>
      <c r="I76" s="178">
        <f t="shared" si="16"/>
        <v>0.87415070795280458</v>
      </c>
      <c r="J76" s="195"/>
      <c r="K76" s="228"/>
      <c r="L76" s="167"/>
      <c r="M76" s="167"/>
      <c r="N76" s="157"/>
    </row>
    <row r="77" spans="1:17" s="38" customFormat="1" ht="17.100000000000001" customHeight="1" x14ac:dyDescent="0.25">
      <c r="A77" s="24" t="s">
        <v>17</v>
      </c>
      <c r="B77" s="101">
        <v>2</v>
      </c>
      <c r="C77" s="102">
        <v>0</v>
      </c>
      <c r="D77" s="103">
        <v>3</v>
      </c>
      <c r="E77" s="102">
        <v>3</v>
      </c>
      <c r="F77" s="103">
        <v>4</v>
      </c>
      <c r="G77" s="104">
        <v>5</v>
      </c>
      <c r="H77" s="105">
        <f t="shared" si="18"/>
        <v>17</v>
      </c>
      <c r="I77" s="120">
        <f t="shared" si="16"/>
        <v>0.74302810175988399</v>
      </c>
      <c r="J77" s="149"/>
      <c r="K77" s="229"/>
      <c r="L77" s="209"/>
      <c r="M77" s="93"/>
      <c r="N77" s="151"/>
    </row>
    <row r="78" spans="1:17" s="38" customFormat="1" ht="17.100000000000001" customHeight="1" x14ac:dyDescent="0.25">
      <c r="A78" s="40" t="s">
        <v>18</v>
      </c>
      <c r="B78" s="138">
        <v>0</v>
      </c>
      <c r="C78" s="141">
        <v>0</v>
      </c>
      <c r="D78" s="140">
        <v>0</v>
      </c>
      <c r="E78" s="141">
        <v>0</v>
      </c>
      <c r="F78" s="140">
        <v>1</v>
      </c>
      <c r="G78" s="142">
        <v>1</v>
      </c>
      <c r="H78" s="105">
        <f t="shared" si="18"/>
        <v>2</v>
      </c>
      <c r="I78" s="121">
        <f t="shared" si="16"/>
        <v>8.7415070795280464E-2</v>
      </c>
      <c r="J78" s="149"/>
      <c r="K78" s="221"/>
      <c r="L78" s="94"/>
      <c r="M78" s="94"/>
      <c r="N78" s="151"/>
    </row>
    <row r="79" spans="1:17" s="38" customFormat="1" ht="17.100000000000001" customHeight="1" x14ac:dyDescent="0.3">
      <c r="A79" s="24" t="s">
        <v>19</v>
      </c>
      <c r="B79" s="101">
        <v>0</v>
      </c>
      <c r="C79" s="102">
        <v>0</v>
      </c>
      <c r="D79" s="103">
        <v>1</v>
      </c>
      <c r="E79" s="102">
        <v>0</v>
      </c>
      <c r="F79" s="103">
        <v>0</v>
      </c>
      <c r="G79" s="104">
        <v>0</v>
      </c>
      <c r="H79" s="105">
        <f t="shared" si="18"/>
        <v>1</v>
      </c>
      <c r="I79" s="121">
        <f t="shared" si="16"/>
        <v>4.3707535397640232E-2</v>
      </c>
      <c r="J79" s="159"/>
      <c r="K79" s="226"/>
      <c r="L79" s="161"/>
      <c r="M79" s="161"/>
      <c r="N79" s="153"/>
    </row>
    <row r="80" spans="1:17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20">
        <f t="shared" si="16"/>
        <v>0</v>
      </c>
      <c r="L80" s="1"/>
      <c r="M80" s="1"/>
    </row>
    <row r="81" spans="1:14" ht="27.75" customHeight="1" x14ac:dyDescent="0.2">
      <c r="A81" s="82" t="s">
        <v>81</v>
      </c>
      <c r="B81" s="356">
        <v>2287935</v>
      </c>
      <c r="C81" s="362"/>
      <c r="D81" s="79"/>
      <c r="E81" s="79"/>
      <c r="F81" s="79"/>
      <c r="G81" s="79"/>
      <c r="H81" s="79"/>
      <c r="I81" s="79"/>
      <c r="K81" s="230"/>
      <c r="L81" s="99"/>
      <c r="M81" s="99"/>
      <c r="N81" s="151"/>
    </row>
    <row r="82" spans="1:14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  <c r="K82" s="221"/>
      <c r="L82" s="97"/>
      <c r="M82" s="97"/>
      <c r="N82" s="151"/>
    </row>
    <row r="83" spans="1:14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  <c r="K83" s="221"/>
      <c r="L83" s="97"/>
      <c r="M83" s="97"/>
      <c r="N83" s="151"/>
    </row>
    <row r="84" spans="1:14" ht="16.5" customHeight="1" x14ac:dyDescent="0.2">
      <c r="A84" s="360" t="s">
        <v>79</v>
      </c>
      <c r="B84" s="361"/>
      <c r="C84" s="361"/>
      <c r="D84" s="361"/>
      <c r="E84" s="361"/>
      <c r="F84" s="361"/>
      <c r="G84" s="361"/>
      <c r="H84" s="361"/>
      <c r="I84" s="361"/>
    </row>
    <row r="85" spans="1:14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14" x14ac:dyDescent="0.2">
      <c r="B86" s="11"/>
      <c r="C86" s="2"/>
      <c r="E86" s="11"/>
      <c r="F86" s="2"/>
    </row>
    <row r="87" spans="1:14" x14ac:dyDescent="0.2">
      <c r="B87" s="75"/>
      <c r="C87" s="74"/>
      <c r="D87" s="74"/>
      <c r="E87" s="75"/>
      <c r="F87" s="75"/>
      <c r="G87" s="74"/>
      <c r="H87" s="74"/>
    </row>
    <row r="88" spans="1:14" x14ac:dyDescent="0.2">
      <c r="B88" s="75"/>
      <c r="C88" s="74"/>
      <c r="D88" s="74"/>
      <c r="E88" s="75"/>
      <c r="F88" s="74"/>
      <c r="G88" s="74"/>
      <c r="H88" s="74"/>
    </row>
    <row r="89" spans="1:14" x14ac:dyDescent="0.2">
      <c r="B89" s="74"/>
      <c r="C89" s="74"/>
      <c r="D89" s="74"/>
      <c r="E89" s="75"/>
      <c r="F89" s="74"/>
      <c r="G89" s="74"/>
      <c r="H89" s="74"/>
      <c r="J89" s="26"/>
    </row>
    <row r="90" spans="1:14" x14ac:dyDescent="0.2">
      <c r="B90" s="75"/>
      <c r="C90" s="74"/>
      <c r="D90" s="74"/>
      <c r="E90" s="75"/>
      <c r="F90" s="74"/>
      <c r="G90" s="74"/>
      <c r="H90" s="74"/>
      <c r="J90" s="9"/>
    </row>
    <row r="91" spans="1:14" x14ac:dyDescent="0.2">
      <c r="B91" s="75"/>
      <c r="C91" s="74"/>
      <c r="D91" s="78"/>
      <c r="E91" s="75"/>
      <c r="F91" s="74"/>
      <c r="G91" s="78"/>
      <c r="H91" s="74"/>
      <c r="J91" s="9"/>
    </row>
    <row r="92" spans="1:14" x14ac:dyDescent="0.2">
      <c r="B92" s="75"/>
      <c r="C92" s="74"/>
      <c r="D92" s="78"/>
      <c r="E92" s="75"/>
      <c r="F92" s="74"/>
      <c r="G92" s="78"/>
      <c r="H92" s="74"/>
      <c r="J92" s="9"/>
    </row>
    <row r="93" spans="1:14" x14ac:dyDescent="0.2">
      <c r="B93" s="75"/>
      <c r="C93" s="74"/>
      <c r="D93" s="78"/>
      <c r="E93" s="75"/>
      <c r="F93" s="74"/>
      <c r="G93" s="78"/>
      <c r="H93" s="74"/>
      <c r="J93" s="9"/>
    </row>
    <row r="94" spans="1:14" x14ac:dyDescent="0.2">
      <c r="B94" s="77"/>
      <c r="C94" s="19"/>
      <c r="D94" s="76"/>
      <c r="E94" s="77"/>
      <c r="F94" s="19"/>
      <c r="G94" s="19"/>
      <c r="H94" s="19"/>
    </row>
    <row r="95" spans="1:14" x14ac:dyDescent="0.2">
      <c r="B95" s="11"/>
      <c r="C95" s="12"/>
      <c r="D95" s="30"/>
      <c r="E95" s="11"/>
      <c r="F95" s="12"/>
      <c r="G95" s="13"/>
    </row>
    <row r="96" spans="1:14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10" x14ac:dyDescent="0.2">
      <c r="B113" s="3"/>
      <c r="D113" s="31"/>
      <c r="E113" s="3"/>
      <c r="G113" s="5"/>
    </row>
    <row r="114" spans="1:10" ht="15.75" x14ac:dyDescent="0.25">
      <c r="A114" s="15"/>
      <c r="B114" s="3"/>
      <c r="E114" s="3"/>
    </row>
    <row r="115" spans="1:10" ht="15.75" x14ac:dyDescent="0.25">
      <c r="A115" s="15"/>
      <c r="B115" s="3"/>
      <c r="E115" s="3"/>
      <c r="H115" s="3"/>
    </row>
    <row r="116" spans="1:10" ht="15.75" x14ac:dyDescent="0.25">
      <c r="A116" s="15"/>
      <c r="B116" s="3"/>
      <c r="C116" s="12"/>
      <c r="D116" s="30"/>
      <c r="E116" s="3"/>
      <c r="F116" s="12"/>
      <c r="G116" s="13"/>
      <c r="I116" s="13"/>
      <c r="J116" s="7"/>
    </row>
    <row r="117" spans="1:10" x14ac:dyDescent="0.2">
      <c r="B117" s="3"/>
      <c r="C117" s="12"/>
      <c r="D117" s="30"/>
      <c r="E117" s="3"/>
      <c r="F117" s="12"/>
      <c r="G117" s="13"/>
    </row>
    <row r="118" spans="1:10" x14ac:dyDescent="0.2">
      <c r="B118" s="3"/>
      <c r="C118" s="12"/>
      <c r="D118" s="30"/>
      <c r="E118" s="3"/>
      <c r="F118" s="12"/>
      <c r="G118" s="13"/>
    </row>
    <row r="119" spans="1:10" x14ac:dyDescent="0.2">
      <c r="B119" s="3"/>
      <c r="C119" s="12"/>
      <c r="D119" s="30"/>
      <c r="E119" s="3"/>
      <c r="F119" s="12"/>
      <c r="G119" s="13"/>
    </row>
    <row r="120" spans="1:10" x14ac:dyDescent="0.2">
      <c r="B120" s="3"/>
      <c r="C120" s="12"/>
      <c r="D120" s="30"/>
      <c r="E120" s="3"/>
      <c r="F120" s="12"/>
      <c r="G120" s="13"/>
    </row>
    <row r="121" spans="1:10" ht="15.75" x14ac:dyDescent="0.25">
      <c r="A121" s="6"/>
      <c r="B121" s="3"/>
      <c r="C121" s="12"/>
      <c r="D121" s="30"/>
      <c r="E121" s="3"/>
      <c r="F121" s="12"/>
      <c r="G121" s="13"/>
    </row>
    <row r="122" spans="1:10" x14ac:dyDescent="0.2">
      <c r="B122" s="3"/>
      <c r="E122" s="3"/>
    </row>
    <row r="123" spans="1:10" ht="15.75" x14ac:dyDescent="0.25">
      <c r="A123" s="6"/>
      <c r="B123" s="3"/>
      <c r="E123" s="3"/>
    </row>
    <row r="124" spans="1:10" ht="15.75" x14ac:dyDescent="0.2">
      <c r="A124" s="4"/>
      <c r="B124" s="3"/>
      <c r="E124" s="3"/>
    </row>
    <row r="125" spans="1:10" x14ac:dyDescent="0.2">
      <c r="B125" s="3"/>
      <c r="E125" s="3"/>
    </row>
    <row r="126" spans="1:10" ht="15.75" x14ac:dyDescent="0.25">
      <c r="A126" s="6"/>
      <c r="B126" s="3"/>
      <c r="E126" s="3"/>
    </row>
    <row r="127" spans="1:10" x14ac:dyDescent="0.2"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85" right="0.75" top="0.64" bottom="0.56000000000000005" header="0.5" footer="0.5"/>
  <pageSetup scale="64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45"/>
  <sheetViews>
    <sheetView zoomScale="70" workbookViewId="0">
      <selection activeCell="P20" sqref="P20"/>
    </sheetView>
  </sheetViews>
  <sheetFormatPr defaultColWidth="11.5" defaultRowHeight="15" x14ac:dyDescent="0.2"/>
  <cols>
    <col min="1" max="1" width="50.83203125" style="1" customWidth="1"/>
    <col min="2" max="2" width="10.5" style="1" customWidth="1"/>
    <col min="3" max="3" width="11" style="1" customWidth="1"/>
    <col min="4" max="4" width="10.5" style="29" customWidth="1"/>
    <col min="5" max="7" width="10.5" style="1" customWidth="1"/>
    <col min="8" max="8" width="13.33203125" style="1" customWidth="1"/>
    <col min="9" max="9" width="24.5" style="1" customWidth="1"/>
    <col min="10" max="10" width="14" style="1" customWidth="1"/>
    <col min="11" max="16384" width="11.5" style="1"/>
  </cols>
  <sheetData>
    <row r="1" spans="1:10" s="21" customFormat="1" ht="30.75" customHeight="1" x14ac:dyDescent="0.3">
      <c r="A1" s="201" t="s">
        <v>107</v>
      </c>
      <c r="B1" s="202"/>
      <c r="C1" s="203"/>
      <c r="D1" s="204"/>
      <c r="E1" s="202"/>
      <c r="F1" s="203"/>
      <c r="G1" s="203"/>
      <c r="H1" s="203"/>
      <c r="I1" s="205"/>
      <c r="J1" s="208"/>
    </row>
    <row r="2" spans="1:10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71" t="s">
        <v>3</v>
      </c>
    </row>
    <row r="3" spans="1:10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69" t="s">
        <v>0</v>
      </c>
      <c r="I3" s="172">
        <v>100000</v>
      </c>
      <c r="J3" s="192"/>
    </row>
    <row r="4" spans="1:10" s="46" customFormat="1" ht="17.100000000000001" customHeight="1" x14ac:dyDescent="0.25">
      <c r="A4" s="41" t="s">
        <v>40</v>
      </c>
      <c r="B4" s="42">
        <f t="shared" ref="B4:G4" si="0">SUM(B5:B8)</f>
        <v>79</v>
      </c>
      <c r="C4" s="43">
        <f t="shared" si="0"/>
        <v>80</v>
      </c>
      <c r="D4" s="39">
        <f t="shared" si="0"/>
        <v>256</v>
      </c>
      <c r="E4" s="43">
        <f t="shared" si="0"/>
        <v>77</v>
      </c>
      <c r="F4" s="39">
        <f t="shared" si="0"/>
        <v>8</v>
      </c>
      <c r="G4" s="44">
        <f t="shared" si="0"/>
        <v>7</v>
      </c>
      <c r="H4" s="45">
        <f>SUM(B4:G4)</f>
        <v>507</v>
      </c>
      <c r="I4" s="173">
        <f t="shared" ref="I4:I35" si="1">H4/B$81 * 100000</f>
        <v>22.404858893580013</v>
      </c>
      <c r="J4" s="192"/>
    </row>
    <row r="5" spans="1:10" ht="17.100000000000001" customHeight="1" x14ac:dyDescent="0.25">
      <c r="A5" s="24" t="s">
        <v>17</v>
      </c>
      <c r="B5" s="101">
        <v>52</v>
      </c>
      <c r="C5" s="102">
        <v>37</v>
      </c>
      <c r="D5" s="103">
        <v>125</v>
      </c>
      <c r="E5" s="102">
        <v>52</v>
      </c>
      <c r="F5" s="103">
        <v>5</v>
      </c>
      <c r="G5" s="104">
        <v>4</v>
      </c>
      <c r="H5" s="105">
        <f t="shared" ref="H5:H67" si="2">SUM(B5:G5)</f>
        <v>275</v>
      </c>
      <c r="I5" s="174">
        <f t="shared" si="1"/>
        <v>12.152536875215985</v>
      </c>
      <c r="J5" s="193"/>
    </row>
    <row r="6" spans="1:10" ht="17.100000000000001" customHeight="1" x14ac:dyDescent="0.25">
      <c r="A6" s="24" t="s">
        <v>18</v>
      </c>
      <c r="B6" s="101">
        <v>7</v>
      </c>
      <c r="C6" s="102">
        <v>10</v>
      </c>
      <c r="D6" s="103">
        <v>27</v>
      </c>
      <c r="E6" s="102">
        <v>5</v>
      </c>
      <c r="F6" s="103">
        <v>2</v>
      </c>
      <c r="G6" s="104">
        <v>3</v>
      </c>
      <c r="H6" s="105">
        <f t="shared" si="2"/>
        <v>54</v>
      </c>
      <c r="I6" s="174">
        <f t="shared" si="1"/>
        <v>2.3863163318605931</v>
      </c>
      <c r="J6" s="194"/>
    </row>
    <row r="7" spans="1:10" ht="17.100000000000001" customHeight="1" x14ac:dyDescent="0.25">
      <c r="A7" s="24" t="s">
        <v>19</v>
      </c>
      <c r="B7" s="101">
        <v>20</v>
      </c>
      <c r="C7" s="102">
        <v>33</v>
      </c>
      <c r="D7" s="103">
        <v>104</v>
      </c>
      <c r="E7" s="102">
        <v>20</v>
      </c>
      <c r="F7" s="103">
        <v>1</v>
      </c>
      <c r="G7" s="104">
        <v>0</v>
      </c>
      <c r="H7" s="105">
        <f t="shared" si="2"/>
        <v>178</v>
      </c>
      <c r="I7" s="174">
        <f t="shared" si="1"/>
        <v>7.8660056865034367</v>
      </c>
      <c r="J7" s="194"/>
    </row>
    <row r="8" spans="1:10" ht="17.100000000000001" customHeight="1" x14ac:dyDescent="0.25">
      <c r="A8" s="40" t="s">
        <v>20</v>
      </c>
      <c r="B8" s="107">
        <v>0</v>
      </c>
      <c r="C8" s="108">
        <v>0</v>
      </c>
      <c r="D8" s="109">
        <v>0</v>
      </c>
      <c r="E8" s="108">
        <v>0</v>
      </c>
      <c r="F8" s="109">
        <v>0</v>
      </c>
      <c r="G8" s="110">
        <v>0</v>
      </c>
      <c r="H8" s="111">
        <f>SUM(B8:G8)</f>
        <v>0</v>
      </c>
      <c r="I8" s="175">
        <f t="shared" si="1"/>
        <v>0</v>
      </c>
      <c r="J8" s="194"/>
    </row>
    <row r="9" spans="1:10" s="46" customFormat="1" ht="17.100000000000001" customHeight="1" x14ac:dyDescent="0.25">
      <c r="A9" s="41" t="s">
        <v>86</v>
      </c>
      <c r="B9" s="42">
        <f t="shared" ref="B9:G9" si="3">SUM(B10:B14)</f>
        <v>29</v>
      </c>
      <c r="C9" s="43">
        <f t="shared" si="3"/>
        <v>2</v>
      </c>
      <c r="D9" s="39">
        <f t="shared" si="3"/>
        <v>8</v>
      </c>
      <c r="E9" s="43">
        <f t="shared" si="3"/>
        <v>6</v>
      </c>
      <c r="F9" s="39">
        <f t="shared" si="3"/>
        <v>0</v>
      </c>
      <c r="G9" s="44">
        <f t="shared" si="3"/>
        <v>1</v>
      </c>
      <c r="H9" s="45">
        <f t="shared" si="2"/>
        <v>46</v>
      </c>
      <c r="I9" s="173">
        <f t="shared" si="1"/>
        <v>2.0327879863997644</v>
      </c>
      <c r="J9" s="193"/>
    </row>
    <row r="10" spans="1:10" s="38" customFormat="1" ht="17.100000000000001" customHeight="1" x14ac:dyDescent="0.25">
      <c r="A10" s="24" t="s">
        <v>17</v>
      </c>
      <c r="B10" s="101">
        <v>23</v>
      </c>
      <c r="C10" s="102">
        <v>2</v>
      </c>
      <c r="D10" s="103">
        <v>2</v>
      </c>
      <c r="E10" s="102">
        <v>6</v>
      </c>
      <c r="F10" s="103">
        <v>0</v>
      </c>
      <c r="G10" s="104">
        <v>1</v>
      </c>
      <c r="H10" s="105">
        <f t="shared" si="2"/>
        <v>34</v>
      </c>
      <c r="I10" s="174">
        <f t="shared" si="1"/>
        <v>1.5024954682085216</v>
      </c>
      <c r="J10" s="193"/>
    </row>
    <row r="11" spans="1:10" s="38" customFormat="1" ht="17.100000000000001" customHeight="1" x14ac:dyDescent="0.25">
      <c r="A11" s="24" t="s">
        <v>18</v>
      </c>
      <c r="B11" s="101">
        <v>0</v>
      </c>
      <c r="C11" s="102">
        <v>0</v>
      </c>
      <c r="D11" s="103">
        <v>1</v>
      </c>
      <c r="E11" s="102">
        <v>0</v>
      </c>
      <c r="F11" s="103">
        <v>0</v>
      </c>
      <c r="G11" s="104">
        <v>0</v>
      </c>
      <c r="H11" s="105">
        <f>SUM(B11:G11)</f>
        <v>1</v>
      </c>
      <c r="I11" s="176">
        <f t="shared" si="1"/>
        <v>4.4191043182603577E-2</v>
      </c>
      <c r="J11" s="193"/>
    </row>
    <row r="12" spans="1:10" s="38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74">
        <f t="shared" si="1"/>
        <v>0</v>
      </c>
      <c r="J12" s="193"/>
    </row>
    <row r="13" spans="1:10" s="38" customFormat="1" ht="17.100000000000001" customHeight="1" x14ac:dyDescent="0.25">
      <c r="A13" s="24" t="s">
        <v>20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74">
        <f t="shared" si="1"/>
        <v>0</v>
      </c>
      <c r="J13" s="193"/>
    </row>
    <row r="14" spans="1:10" ht="17.100000000000001" customHeight="1" x14ac:dyDescent="0.25">
      <c r="A14" s="40" t="s">
        <v>39</v>
      </c>
      <c r="B14" s="114">
        <v>6</v>
      </c>
      <c r="C14" s="115">
        <v>0</v>
      </c>
      <c r="D14" s="116">
        <v>5</v>
      </c>
      <c r="E14" s="115">
        <v>0</v>
      </c>
      <c r="F14" s="116">
        <v>0</v>
      </c>
      <c r="G14" s="117">
        <v>0</v>
      </c>
      <c r="H14" s="118">
        <f t="shared" si="2"/>
        <v>11</v>
      </c>
      <c r="I14" s="177">
        <f t="shared" si="1"/>
        <v>0.48610147500863932</v>
      </c>
      <c r="J14" s="193"/>
    </row>
    <row r="15" spans="1:10" s="46" customFormat="1" ht="17.100000000000001" customHeight="1" x14ac:dyDescent="0.25">
      <c r="A15" s="41" t="s">
        <v>61</v>
      </c>
      <c r="B15" s="42">
        <f t="shared" ref="B15:G15" si="4">SUM(B16:B19)</f>
        <v>391</v>
      </c>
      <c r="C15" s="43">
        <f t="shared" si="4"/>
        <v>57</v>
      </c>
      <c r="D15" s="39">
        <f t="shared" si="4"/>
        <v>380</v>
      </c>
      <c r="E15" s="43">
        <f t="shared" si="4"/>
        <v>558</v>
      </c>
      <c r="F15" s="39">
        <f t="shared" si="4"/>
        <v>557</v>
      </c>
      <c r="G15" s="44">
        <f t="shared" si="4"/>
        <v>2117</v>
      </c>
      <c r="H15" s="45">
        <f t="shared" si="2"/>
        <v>4060</v>
      </c>
      <c r="I15" s="178">
        <f t="shared" si="1"/>
        <v>179.41563532137053</v>
      </c>
      <c r="J15" s="193"/>
    </row>
    <row r="16" spans="1:10" s="38" customFormat="1" ht="17.100000000000001" customHeight="1" x14ac:dyDescent="0.25">
      <c r="A16" s="24" t="s">
        <v>17</v>
      </c>
      <c r="B16" s="101">
        <v>387</v>
      </c>
      <c r="C16" s="102">
        <v>56</v>
      </c>
      <c r="D16" s="103">
        <v>373</v>
      </c>
      <c r="E16" s="102">
        <v>557</v>
      </c>
      <c r="F16" s="103">
        <v>557</v>
      </c>
      <c r="G16" s="104">
        <v>2117</v>
      </c>
      <c r="H16" s="105">
        <f t="shared" si="2"/>
        <v>4047</v>
      </c>
      <c r="I16" s="179">
        <f t="shared" si="1"/>
        <v>178.84115175999668</v>
      </c>
      <c r="J16" s="193"/>
    </row>
    <row r="17" spans="1:10" s="38" customFormat="1" ht="17.100000000000001" customHeight="1" x14ac:dyDescent="0.25">
      <c r="A17" s="24" t="s">
        <v>18</v>
      </c>
      <c r="B17" s="101">
        <v>2</v>
      </c>
      <c r="C17" s="102">
        <v>1</v>
      </c>
      <c r="D17" s="103">
        <v>6</v>
      </c>
      <c r="E17" s="102">
        <v>1</v>
      </c>
      <c r="F17" s="103">
        <v>0</v>
      </c>
      <c r="G17" s="104">
        <v>0</v>
      </c>
      <c r="H17" s="105">
        <f t="shared" si="2"/>
        <v>10</v>
      </c>
      <c r="I17" s="180">
        <f t="shared" si="1"/>
        <v>0.44191043182603579</v>
      </c>
      <c r="J17" s="193"/>
    </row>
    <row r="18" spans="1:10" s="38" customFormat="1" ht="17.100000000000001" customHeight="1" x14ac:dyDescent="0.25">
      <c r="A18" s="24" t="s">
        <v>19</v>
      </c>
      <c r="B18" s="101">
        <v>0</v>
      </c>
      <c r="C18" s="102">
        <v>0</v>
      </c>
      <c r="D18" s="103">
        <v>1</v>
      </c>
      <c r="E18" s="102">
        <v>0</v>
      </c>
      <c r="F18" s="103">
        <v>0</v>
      </c>
      <c r="G18" s="104">
        <v>0</v>
      </c>
      <c r="H18" s="105">
        <f>SUM(B18:G18)</f>
        <v>1</v>
      </c>
      <c r="I18" s="180">
        <f t="shared" si="1"/>
        <v>4.4191043182603577E-2</v>
      </c>
      <c r="J18" s="193"/>
    </row>
    <row r="19" spans="1:10" s="38" customFormat="1" ht="17.100000000000001" customHeight="1" x14ac:dyDescent="0.25">
      <c r="A19" s="92" t="s">
        <v>20</v>
      </c>
      <c r="B19" s="114">
        <v>2</v>
      </c>
      <c r="C19" s="115">
        <v>0</v>
      </c>
      <c r="D19" s="116">
        <v>0</v>
      </c>
      <c r="E19" s="115">
        <v>0</v>
      </c>
      <c r="F19" s="116">
        <v>0</v>
      </c>
      <c r="G19" s="117">
        <v>0</v>
      </c>
      <c r="H19" s="118">
        <f>SUM(B19:G19)</f>
        <v>2</v>
      </c>
      <c r="I19" s="183">
        <f t="shared" si="1"/>
        <v>8.8382086365207155E-2</v>
      </c>
      <c r="J19" s="193"/>
    </row>
    <row r="20" spans="1:10" s="38" customFormat="1" ht="17.100000000000001" customHeight="1" x14ac:dyDescent="0.25">
      <c r="A20" s="91" t="s">
        <v>57</v>
      </c>
      <c r="B20" s="42">
        <f t="shared" ref="B20:G20" si="5">SUM(B21:B24)</f>
        <v>11</v>
      </c>
      <c r="C20" s="43">
        <f t="shared" si="5"/>
        <v>8</v>
      </c>
      <c r="D20" s="39">
        <f t="shared" si="5"/>
        <v>24</v>
      </c>
      <c r="E20" s="43">
        <f t="shared" si="5"/>
        <v>11</v>
      </c>
      <c r="F20" s="39">
        <f t="shared" si="5"/>
        <v>2</v>
      </c>
      <c r="G20" s="44">
        <f t="shared" si="5"/>
        <v>8</v>
      </c>
      <c r="H20" s="123">
        <f t="shared" si="2"/>
        <v>64</v>
      </c>
      <c r="I20" s="182">
        <f t="shared" si="1"/>
        <v>2.828226763686629</v>
      </c>
      <c r="J20" s="195"/>
    </row>
    <row r="21" spans="1:10" s="38" customFormat="1" ht="17.100000000000001" customHeight="1" x14ac:dyDescent="0.25">
      <c r="A21" s="24" t="s">
        <v>17</v>
      </c>
      <c r="B21" s="101">
        <v>11</v>
      </c>
      <c r="C21" s="102">
        <v>7</v>
      </c>
      <c r="D21" s="103">
        <v>20</v>
      </c>
      <c r="E21" s="102">
        <v>10</v>
      </c>
      <c r="F21" s="103">
        <v>2</v>
      </c>
      <c r="G21" s="104">
        <v>8</v>
      </c>
      <c r="H21" s="105">
        <f t="shared" si="2"/>
        <v>58</v>
      </c>
      <c r="I21" s="179">
        <f t="shared" si="1"/>
        <v>2.5630805045910074</v>
      </c>
      <c r="J21" s="196"/>
    </row>
    <row r="22" spans="1:10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3</v>
      </c>
      <c r="E22" s="102">
        <v>1</v>
      </c>
      <c r="F22" s="103">
        <v>0</v>
      </c>
      <c r="G22" s="104">
        <v>0</v>
      </c>
      <c r="H22" s="105">
        <f t="shared" si="2"/>
        <v>4</v>
      </c>
      <c r="I22" s="180">
        <f t="shared" si="1"/>
        <v>0.17676417273041431</v>
      </c>
      <c r="J22" s="196"/>
    </row>
    <row r="23" spans="1:10" s="38" customFormat="1" ht="17.100000000000001" customHeight="1" x14ac:dyDescent="0.25">
      <c r="A23" s="24" t="s">
        <v>19</v>
      </c>
      <c r="B23" s="101">
        <v>0</v>
      </c>
      <c r="C23" s="102">
        <v>1</v>
      </c>
      <c r="D23" s="103">
        <v>1</v>
      </c>
      <c r="E23" s="102">
        <v>0</v>
      </c>
      <c r="F23" s="103">
        <v>0</v>
      </c>
      <c r="G23" s="104">
        <v>0</v>
      </c>
      <c r="H23" s="105">
        <f t="shared" si="2"/>
        <v>2</v>
      </c>
      <c r="I23" s="180">
        <f t="shared" si="1"/>
        <v>8.8382086365207155E-2</v>
      </c>
      <c r="J23" s="196"/>
    </row>
    <row r="24" spans="1:10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0</v>
      </c>
      <c r="E24" s="102">
        <v>0</v>
      </c>
      <c r="F24" s="103">
        <v>0</v>
      </c>
      <c r="G24" s="104">
        <v>0</v>
      </c>
      <c r="H24" s="118">
        <f t="shared" si="2"/>
        <v>0</v>
      </c>
      <c r="I24" s="181">
        <f t="shared" si="1"/>
        <v>0</v>
      </c>
      <c r="J24" s="196"/>
    </row>
    <row r="25" spans="1:10" s="38" customFormat="1" ht="17.100000000000001" customHeight="1" x14ac:dyDescent="0.25">
      <c r="A25" s="91" t="s">
        <v>63</v>
      </c>
      <c r="B25" s="42">
        <f t="shared" ref="B25:G25" si="6">SUM(B26:B29)</f>
        <v>37</v>
      </c>
      <c r="C25" s="43">
        <f t="shared" si="6"/>
        <v>15</v>
      </c>
      <c r="D25" s="39">
        <f t="shared" si="6"/>
        <v>32</v>
      </c>
      <c r="E25" s="43">
        <f t="shared" si="6"/>
        <v>31</v>
      </c>
      <c r="F25" s="39">
        <f t="shared" si="6"/>
        <v>2</v>
      </c>
      <c r="G25" s="44">
        <f t="shared" si="6"/>
        <v>5</v>
      </c>
      <c r="H25" s="123">
        <f t="shared" si="2"/>
        <v>122</v>
      </c>
      <c r="I25" s="182">
        <f t="shared" si="1"/>
        <v>5.3913072682776368</v>
      </c>
      <c r="J25" s="193"/>
    </row>
    <row r="26" spans="1:10" s="38" customFormat="1" ht="17.100000000000001" customHeight="1" x14ac:dyDescent="0.25">
      <c r="A26" s="24" t="s">
        <v>17</v>
      </c>
      <c r="B26" s="101">
        <v>33</v>
      </c>
      <c r="C26" s="102">
        <v>15</v>
      </c>
      <c r="D26" s="103">
        <v>27</v>
      </c>
      <c r="E26" s="102">
        <v>30</v>
      </c>
      <c r="F26" s="103">
        <v>2</v>
      </c>
      <c r="G26" s="104">
        <v>5</v>
      </c>
      <c r="H26" s="105">
        <f>SUM(B26:G26)</f>
        <v>112</v>
      </c>
      <c r="I26" s="179">
        <f t="shared" si="1"/>
        <v>4.9493968364516006</v>
      </c>
      <c r="J26" s="193"/>
    </row>
    <row r="27" spans="1:10" s="38" customFormat="1" ht="17.100000000000001" customHeight="1" x14ac:dyDescent="0.25">
      <c r="A27" s="24" t="s">
        <v>18</v>
      </c>
      <c r="B27" s="101">
        <v>0</v>
      </c>
      <c r="C27" s="102">
        <v>0</v>
      </c>
      <c r="D27" s="103">
        <v>1</v>
      </c>
      <c r="E27" s="102">
        <v>1</v>
      </c>
      <c r="F27" s="103">
        <v>0</v>
      </c>
      <c r="G27" s="104">
        <v>0</v>
      </c>
      <c r="H27" s="105">
        <f>SUM(B27:G27)</f>
        <v>2</v>
      </c>
      <c r="I27" s="180">
        <f t="shared" si="1"/>
        <v>8.8382086365207155E-2</v>
      </c>
      <c r="J27" s="193"/>
    </row>
    <row r="28" spans="1:10" s="38" customFormat="1" ht="17.100000000000001" customHeight="1" x14ac:dyDescent="0.25">
      <c r="A28" s="24" t="s">
        <v>19</v>
      </c>
      <c r="B28" s="101">
        <v>4</v>
      </c>
      <c r="C28" s="102">
        <v>0</v>
      </c>
      <c r="D28" s="103">
        <v>4</v>
      </c>
      <c r="E28" s="102">
        <v>0</v>
      </c>
      <c r="F28" s="103">
        <v>0</v>
      </c>
      <c r="G28" s="104">
        <v>0</v>
      </c>
      <c r="H28" s="105">
        <f>SUM(B28:G28)</f>
        <v>8</v>
      </c>
      <c r="I28" s="180">
        <f t="shared" si="1"/>
        <v>0.35352834546082862</v>
      </c>
      <c r="J28" s="193"/>
    </row>
    <row r="29" spans="1:10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84">
        <f t="shared" si="1"/>
        <v>0</v>
      </c>
      <c r="J29" s="193"/>
    </row>
    <row r="30" spans="1:10" s="46" customFormat="1" ht="17.100000000000001" customHeight="1" x14ac:dyDescent="0.25">
      <c r="A30" s="41" t="s">
        <v>64</v>
      </c>
      <c r="B30" s="42">
        <f t="shared" ref="B30:G30" si="7">SUM(B31:B35)</f>
        <v>13</v>
      </c>
      <c r="C30" s="43">
        <f t="shared" si="7"/>
        <v>63</v>
      </c>
      <c r="D30" s="39">
        <f t="shared" si="7"/>
        <v>88</v>
      </c>
      <c r="E30" s="43">
        <f t="shared" si="7"/>
        <v>22</v>
      </c>
      <c r="F30" s="39">
        <f t="shared" si="7"/>
        <v>3</v>
      </c>
      <c r="G30" s="44">
        <f t="shared" si="7"/>
        <v>2</v>
      </c>
      <c r="H30" s="45">
        <f t="shared" si="2"/>
        <v>191</v>
      </c>
      <c r="I30" s="178">
        <f t="shared" si="1"/>
        <v>8.4404892478772844</v>
      </c>
      <c r="J30" s="193"/>
    </row>
    <row r="31" spans="1:10" s="38" customFormat="1" ht="17.100000000000001" customHeight="1" x14ac:dyDescent="0.25">
      <c r="A31" s="24" t="s">
        <v>17</v>
      </c>
      <c r="B31" s="101">
        <v>3</v>
      </c>
      <c r="C31" s="102">
        <v>4</v>
      </c>
      <c r="D31" s="103">
        <v>12</v>
      </c>
      <c r="E31" s="102">
        <v>6</v>
      </c>
      <c r="F31" s="103">
        <v>2</v>
      </c>
      <c r="G31" s="104">
        <v>1</v>
      </c>
      <c r="H31" s="105">
        <f t="shared" si="2"/>
        <v>28</v>
      </c>
      <c r="I31" s="179">
        <f t="shared" si="1"/>
        <v>1.2373492091129001</v>
      </c>
      <c r="J31" s="193"/>
    </row>
    <row r="32" spans="1:10" s="38" customFormat="1" ht="17.100000000000001" customHeight="1" x14ac:dyDescent="0.25">
      <c r="A32" s="24" t="s">
        <v>18</v>
      </c>
      <c r="B32" s="101">
        <v>1</v>
      </c>
      <c r="C32" s="102">
        <v>2</v>
      </c>
      <c r="D32" s="103">
        <v>0</v>
      </c>
      <c r="E32" s="102">
        <v>1</v>
      </c>
      <c r="F32" s="103">
        <v>1</v>
      </c>
      <c r="G32" s="104">
        <v>0</v>
      </c>
      <c r="H32" s="105">
        <f t="shared" si="2"/>
        <v>5</v>
      </c>
      <c r="I32" s="180">
        <f t="shared" si="1"/>
        <v>0.22095521591301789</v>
      </c>
      <c r="J32" s="193"/>
    </row>
    <row r="33" spans="1:10" s="38" customFormat="1" ht="17.100000000000001" customHeight="1" x14ac:dyDescent="0.25">
      <c r="A33" s="24" t="s">
        <v>19</v>
      </c>
      <c r="B33" s="101">
        <v>8</v>
      </c>
      <c r="C33" s="102">
        <v>52</v>
      </c>
      <c r="D33" s="103">
        <v>63</v>
      </c>
      <c r="E33" s="102">
        <v>13</v>
      </c>
      <c r="F33" s="103">
        <v>0</v>
      </c>
      <c r="G33" s="104">
        <v>1</v>
      </c>
      <c r="H33" s="105">
        <f t="shared" si="2"/>
        <v>137</v>
      </c>
      <c r="I33" s="179">
        <f t="shared" si="1"/>
        <v>6.0541729160166895</v>
      </c>
      <c r="J33" s="193"/>
    </row>
    <row r="34" spans="1:10" s="38" customFormat="1" ht="17.100000000000001" customHeight="1" x14ac:dyDescent="0.25">
      <c r="A34" s="24" t="s">
        <v>37</v>
      </c>
      <c r="B34" s="101">
        <v>0</v>
      </c>
      <c r="C34" s="102">
        <v>1</v>
      </c>
      <c r="D34" s="103">
        <v>0</v>
      </c>
      <c r="E34" s="102">
        <v>0</v>
      </c>
      <c r="F34" s="103">
        <v>0</v>
      </c>
      <c r="G34" s="104">
        <v>0</v>
      </c>
      <c r="H34" s="105">
        <f t="shared" si="2"/>
        <v>1</v>
      </c>
      <c r="I34" s="180">
        <f t="shared" si="1"/>
        <v>4.4191043182603577E-2</v>
      </c>
      <c r="J34" s="193"/>
    </row>
    <row r="35" spans="1:10" s="38" customFormat="1" ht="17.100000000000001" customHeight="1" x14ac:dyDescent="0.25">
      <c r="A35" s="40" t="s">
        <v>20</v>
      </c>
      <c r="B35" s="101">
        <v>1</v>
      </c>
      <c r="C35" s="102">
        <v>4</v>
      </c>
      <c r="D35" s="103">
        <v>13</v>
      </c>
      <c r="E35" s="102">
        <v>2</v>
      </c>
      <c r="F35" s="103">
        <v>0</v>
      </c>
      <c r="G35" s="104">
        <v>0</v>
      </c>
      <c r="H35" s="105">
        <f t="shared" si="2"/>
        <v>20</v>
      </c>
      <c r="I35" s="179">
        <f t="shared" si="1"/>
        <v>0.88382086365207158</v>
      </c>
      <c r="J35" s="193"/>
    </row>
    <row r="36" spans="1:10" s="46" customFormat="1" ht="17.100000000000001" customHeight="1" x14ac:dyDescent="0.25">
      <c r="A36" s="47" t="s">
        <v>14</v>
      </c>
      <c r="B36" s="48">
        <v>3</v>
      </c>
      <c r="C36" s="49">
        <v>13</v>
      </c>
      <c r="D36" s="50">
        <v>43</v>
      </c>
      <c r="E36" s="49">
        <v>33</v>
      </c>
      <c r="F36" s="50">
        <v>6</v>
      </c>
      <c r="G36" s="51">
        <v>0</v>
      </c>
      <c r="H36" s="52">
        <f t="shared" si="2"/>
        <v>98</v>
      </c>
      <c r="I36" s="185">
        <f t="shared" ref="I36:I67" si="8">H36/B$81 * 100000</f>
        <v>4.3307222318951508</v>
      </c>
      <c r="J36" s="195"/>
    </row>
    <row r="37" spans="1:10" s="46" customFormat="1" ht="17.100000000000001" customHeight="1" x14ac:dyDescent="0.25">
      <c r="A37" s="41" t="s">
        <v>45</v>
      </c>
      <c r="B37" s="42">
        <f>SUM(B38+B44+B45+B46)</f>
        <v>287</v>
      </c>
      <c r="C37" s="43">
        <f t="shared" ref="C37:H37" si="9">SUM(C38+C44+C45+C46)</f>
        <v>281</v>
      </c>
      <c r="D37" s="39">
        <f t="shared" si="9"/>
        <v>594</v>
      </c>
      <c r="E37" s="43">
        <f t="shared" si="9"/>
        <v>430</v>
      </c>
      <c r="F37" s="39">
        <f t="shared" si="9"/>
        <v>166</v>
      </c>
      <c r="G37" s="44">
        <f t="shared" si="9"/>
        <v>167</v>
      </c>
      <c r="H37" s="45">
        <f t="shared" si="9"/>
        <v>1925</v>
      </c>
      <c r="I37" s="178">
        <f t="shared" si="8"/>
        <v>85.067758126511876</v>
      </c>
      <c r="J37" s="197"/>
    </row>
    <row r="38" spans="1:10" s="38" customFormat="1" ht="17.100000000000001" customHeight="1" x14ac:dyDescent="0.25">
      <c r="A38" s="24" t="s">
        <v>17</v>
      </c>
      <c r="B38" s="101">
        <f t="shared" ref="B38:G38" si="10">SUM(B39:B43)</f>
        <v>287</v>
      </c>
      <c r="C38" s="102">
        <f t="shared" si="10"/>
        <v>281</v>
      </c>
      <c r="D38" s="103">
        <f t="shared" si="10"/>
        <v>594</v>
      </c>
      <c r="E38" s="102">
        <f t="shared" si="10"/>
        <v>428</v>
      </c>
      <c r="F38" s="103">
        <f t="shared" si="10"/>
        <v>165</v>
      </c>
      <c r="G38" s="104">
        <f t="shared" si="10"/>
        <v>167</v>
      </c>
      <c r="H38" s="105">
        <f t="shared" si="2"/>
        <v>1922</v>
      </c>
      <c r="I38" s="179">
        <f t="shared" si="8"/>
        <v>84.935184996964068</v>
      </c>
      <c r="J38" s="196"/>
    </row>
    <row r="39" spans="1:10" s="38" customFormat="1" ht="17.100000000000001" customHeight="1" x14ac:dyDescent="0.25">
      <c r="A39" s="24" t="s">
        <v>26</v>
      </c>
      <c r="B39" s="101">
        <v>156</v>
      </c>
      <c r="C39" s="102">
        <v>213</v>
      </c>
      <c r="D39" s="103">
        <v>347</v>
      </c>
      <c r="E39" s="102">
        <v>268</v>
      </c>
      <c r="F39" s="103">
        <v>122</v>
      </c>
      <c r="G39" s="104">
        <v>119</v>
      </c>
      <c r="H39" s="105">
        <f t="shared" si="2"/>
        <v>1225</v>
      </c>
      <c r="I39" s="179">
        <f t="shared" si="8"/>
        <v>54.134027898689375</v>
      </c>
      <c r="J39" s="220"/>
    </row>
    <row r="40" spans="1:10" s="38" customFormat="1" ht="17.100000000000001" customHeight="1" x14ac:dyDescent="0.25">
      <c r="A40" s="24" t="s">
        <v>27</v>
      </c>
      <c r="B40" s="101">
        <v>10</v>
      </c>
      <c r="C40" s="102">
        <v>32</v>
      </c>
      <c r="D40" s="103">
        <v>93</v>
      </c>
      <c r="E40" s="102">
        <v>23</v>
      </c>
      <c r="F40" s="103">
        <v>0</v>
      </c>
      <c r="G40" s="104">
        <v>0</v>
      </c>
      <c r="H40" s="105">
        <f t="shared" si="2"/>
        <v>158</v>
      </c>
      <c r="I40" s="179">
        <f t="shared" si="8"/>
        <v>6.982184822851365</v>
      </c>
      <c r="J40" s="196"/>
    </row>
    <row r="41" spans="1:10" s="38" customFormat="1" ht="17.100000000000001" customHeight="1" x14ac:dyDescent="0.25">
      <c r="A41" s="24" t="s">
        <v>28</v>
      </c>
      <c r="B41" s="101">
        <v>30</v>
      </c>
      <c r="C41" s="102">
        <v>4</v>
      </c>
      <c r="D41" s="103">
        <v>19</v>
      </c>
      <c r="E41" s="102">
        <v>16</v>
      </c>
      <c r="F41" s="103">
        <v>3</v>
      </c>
      <c r="G41" s="104">
        <v>2</v>
      </c>
      <c r="H41" s="105">
        <f t="shared" si="2"/>
        <v>74</v>
      </c>
      <c r="I41" s="179">
        <f t="shared" si="8"/>
        <v>3.2701371955126648</v>
      </c>
      <c r="J41" s="196"/>
    </row>
    <row r="42" spans="1:10" s="38" customFormat="1" ht="17.100000000000001" customHeight="1" x14ac:dyDescent="0.25">
      <c r="A42" s="24" t="s">
        <v>29</v>
      </c>
      <c r="B42" s="101">
        <v>78</v>
      </c>
      <c r="C42" s="102">
        <v>17</v>
      </c>
      <c r="D42" s="103">
        <v>78</v>
      </c>
      <c r="E42" s="102">
        <v>83</v>
      </c>
      <c r="F42" s="103">
        <v>27</v>
      </c>
      <c r="G42" s="104">
        <v>33</v>
      </c>
      <c r="H42" s="105">
        <f t="shared" si="2"/>
        <v>316</v>
      </c>
      <c r="I42" s="179">
        <f t="shared" si="8"/>
        <v>13.96436964570273</v>
      </c>
      <c r="J42" s="196"/>
    </row>
    <row r="43" spans="1:10" s="38" customFormat="1" ht="17.100000000000001" customHeight="1" x14ac:dyDescent="0.25">
      <c r="A43" s="24" t="s">
        <v>30</v>
      </c>
      <c r="B43" s="101">
        <v>13</v>
      </c>
      <c r="C43" s="102">
        <v>15</v>
      </c>
      <c r="D43" s="103">
        <v>57</v>
      </c>
      <c r="E43" s="102">
        <v>38</v>
      </c>
      <c r="F43" s="103">
        <v>13</v>
      </c>
      <c r="G43" s="104">
        <v>13</v>
      </c>
      <c r="H43" s="105">
        <f t="shared" si="2"/>
        <v>149</v>
      </c>
      <c r="I43" s="179">
        <f t="shared" si="8"/>
        <v>6.5844654342079325</v>
      </c>
      <c r="J43" s="196"/>
    </row>
    <row r="44" spans="1:10" s="38" customFormat="1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79">
        <f t="shared" si="8"/>
        <v>0</v>
      </c>
      <c r="J44" s="196"/>
    </row>
    <row r="45" spans="1:10" s="38" customFormat="1" ht="17.100000000000001" customHeight="1" x14ac:dyDescent="0.25">
      <c r="A45" s="24" t="s">
        <v>19</v>
      </c>
      <c r="B45" s="101">
        <v>0</v>
      </c>
      <c r="C45" s="102">
        <v>0</v>
      </c>
      <c r="D45" s="103">
        <v>0</v>
      </c>
      <c r="E45" s="102">
        <v>2</v>
      </c>
      <c r="F45" s="103">
        <v>1</v>
      </c>
      <c r="G45" s="104">
        <v>0</v>
      </c>
      <c r="H45" s="105">
        <f>SUM(B45:G45)</f>
        <v>3</v>
      </c>
      <c r="I45" s="180">
        <f t="shared" si="8"/>
        <v>0.13257312954781073</v>
      </c>
      <c r="J45" s="196"/>
    </row>
    <row r="46" spans="1:10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86">
        <f t="shared" si="8"/>
        <v>0</v>
      </c>
      <c r="J46" s="193"/>
    </row>
    <row r="47" spans="1:10" s="46" customFormat="1" ht="17.100000000000001" customHeight="1" x14ac:dyDescent="0.25">
      <c r="A47" s="47" t="s">
        <v>34</v>
      </c>
      <c r="B47" s="48">
        <v>42</v>
      </c>
      <c r="C47" s="49">
        <v>3</v>
      </c>
      <c r="D47" s="50">
        <v>18</v>
      </c>
      <c r="E47" s="49">
        <v>16</v>
      </c>
      <c r="F47" s="50">
        <v>3</v>
      </c>
      <c r="G47" s="51">
        <v>3</v>
      </c>
      <c r="H47" s="52">
        <f t="shared" si="2"/>
        <v>85</v>
      </c>
      <c r="I47" s="185">
        <f t="shared" si="8"/>
        <v>3.756238670521304</v>
      </c>
      <c r="J47" s="193"/>
    </row>
    <row r="48" spans="1:10" s="46" customFormat="1" ht="17.100000000000001" customHeight="1" x14ac:dyDescent="0.25">
      <c r="A48" s="47" t="s">
        <v>35</v>
      </c>
      <c r="B48" s="48">
        <v>5</v>
      </c>
      <c r="C48" s="49">
        <v>0</v>
      </c>
      <c r="D48" s="50">
        <v>1</v>
      </c>
      <c r="E48" s="49">
        <v>2</v>
      </c>
      <c r="F48" s="50">
        <v>2</v>
      </c>
      <c r="G48" s="51">
        <v>2</v>
      </c>
      <c r="H48" s="52">
        <f t="shared" si="2"/>
        <v>12</v>
      </c>
      <c r="I48" s="185">
        <f t="shared" si="8"/>
        <v>0.5302925181912429</v>
      </c>
      <c r="J48" s="193"/>
    </row>
    <row r="49" spans="1:10" s="46" customFormat="1" ht="17.100000000000001" customHeight="1" x14ac:dyDescent="0.25">
      <c r="A49" s="41" t="s">
        <v>46</v>
      </c>
      <c r="B49" s="42">
        <f t="shared" ref="B49:G49" si="11">SUM(B50:B53)</f>
        <v>25</v>
      </c>
      <c r="C49" s="43">
        <f t="shared" si="11"/>
        <v>9</v>
      </c>
      <c r="D49" s="39">
        <f t="shared" si="11"/>
        <v>37</v>
      </c>
      <c r="E49" s="43">
        <f t="shared" si="11"/>
        <v>16</v>
      </c>
      <c r="F49" s="39">
        <f t="shared" si="11"/>
        <v>3</v>
      </c>
      <c r="G49" s="44">
        <f t="shared" si="11"/>
        <v>6</v>
      </c>
      <c r="H49" s="45">
        <f t="shared" si="2"/>
        <v>96</v>
      </c>
      <c r="I49" s="178">
        <f t="shared" si="8"/>
        <v>4.2423401455299432</v>
      </c>
      <c r="J49" s="193"/>
    </row>
    <row r="50" spans="1:10" s="38" customFormat="1" ht="17.100000000000001" customHeight="1" x14ac:dyDescent="0.25">
      <c r="A50" s="24" t="s">
        <v>17</v>
      </c>
      <c r="B50" s="101">
        <v>25</v>
      </c>
      <c r="C50" s="102">
        <v>9</v>
      </c>
      <c r="D50" s="103">
        <v>37</v>
      </c>
      <c r="E50" s="102">
        <v>16</v>
      </c>
      <c r="F50" s="103">
        <v>3</v>
      </c>
      <c r="G50" s="104">
        <v>6</v>
      </c>
      <c r="H50" s="105">
        <f t="shared" si="2"/>
        <v>96</v>
      </c>
      <c r="I50" s="179">
        <f t="shared" si="8"/>
        <v>4.2423401455299432</v>
      </c>
      <c r="J50" s="193"/>
    </row>
    <row r="51" spans="1:10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87">
        <f t="shared" si="8"/>
        <v>0</v>
      </c>
      <c r="J51" s="193"/>
    </row>
    <row r="52" spans="1:10" ht="17.100000000000001" customHeight="1" x14ac:dyDescent="0.25">
      <c r="A52" s="24" t="s">
        <v>19</v>
      </c>
      <c r="B52" s="101">
        <v>0</v>
      </c>
      <c r="C52" s="102">
        <v>0</v>
      </c>
      <c r="D52" s="103">
        <v>0</v>
      </c>
      <c r="E52" s="102">
        <v>0</v>
      </c>
      <c r="F52" s="103">
        <v>0</v>
      </c>
      <c r="G52" s="104">
        <v>0</v>
      </c>
      <c r="H52" s="105">
        <f t="shared" si="2"/>
        <v>0</v>
      </c>
      <c r="I52" s="179">
        <f t="shared" si="8"/>
        <v>0</v>
      </c>
      <c r="J52" s="193"/>
    </row>
    <row r="53" spans="1:10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86">
        <f t="shared" si="8"/>
        <v>0</v>
      </c>
      <c r="J53" s="193"/>
    </row>
    <row r="54" spans="1:10" s="46" customFormat="1" ht="17.100000000000001" customHeight="1" x14ac:dyDescent="0.25">
      <c r="A54" s="53" t="s">
        <v>54</v>
      </c>
      <c r="B54" s="54">
        <f t="shared" ref="B54:G54" si="12">SUM(B55:B57)</f>
        <v>33</v>
      </c>
      <c r="C54" s="55">
        <f t="shared" si="12"/>
        <v>2</v>
      </c>
      <c r="D54" s="56">
        <f t="shared" si="12"/>
        <v>40</v>
      </c>
      <c r="E54" s="55">
        <f t="shared" si="12"/>
        <v>17</v>
      </c>
      <c r="F54" s="56">
        <f t="shared" si="12"/>
        <v>9</v>
      </c>
      <c r="G54" s="57">
        <f t="shared" si="12"/>
        <v>8</v>
      </c>
      <c r="H54" s="58">
        <f>SUM(B54:G54)</f>
        <v>109</v>
      </c>
      <c r="I54" s="188">
        <f t="shared" si="8"/>
        <v>4.81682370690379</v>
      </c>
      <c r="J54" s="193"/>
    </row>
    <row r="55" spans="1:10" s="46" customFormat="1" ht="17.100000000000001" customHeight="1" x14ac:dyDescent="0.25">
      <c r="A55" s="24" t="s">
        <v>32</v>
      </c>
      <c r="B55" s="101">
        <v>30</v>
      </c>
      <c r="C55" s="102">
        <v>2</v>
      </c>
      <c r="D55" s="103">
        <v>31</v>
      </c>
      <c r="E55" s="102">
        <v>14</v>
      </c>
      <c r="F55" s="103">
        <v>8</v>
      </c>
      <c r="G55" s="104">
        <v>5</v>
      </c>
      <c r="H55" s="105">
        <f>SUM(B55:G55)</f>
        <v>90</v>
      </c>
      <c r="I55" s="179">
        <f t="shared" si="8"/>
        <v>3.9771938864343221</v>
      </c>
      <c r="J55" s="193"/>
    </row>
    <row r="56" spans="1:10" s="38" customFormat="1" ht="17.100000000000001" customHeight="1" x14ac:dyDescent="0.25">
      <c r="A56" s="24" t="s">
        <v>33</v>
      </c>
      <c r="B56" s="101">
        <v>3</v>
      </c>
      <c r="C56" s="102">
        <v>0</v>
      </c>
      <c r="D56" s="103">
        <v>9</v>
      </c>
      <c r="E56" s="102">
        <v>3</v>
      </c>
      <c r="F56" s="103">
        <v>1</v>
      </c>
      <c r="G56" s="104">
        <v>3</v>
      </c>
      <c r="H56" s="105">
        <f>SUM(B56:G56)</f>
        <v>19</v>
      </c>
      <c r="I56" s="180">
        <f t="shared" si="8"/>
        <v>0.83962982046946788</v>
      </c>
      <c r="J56" s="193"/>
    </row>
    <row r="57" spans="1:10" s="38" customFormat="1" ht="17.100000000000001" customHeight="1" x14ac:dyDescent="0.25">
      <c r="A57" s="24" t="s">
        <v>31</v>
      </c>
      <c r="B57" s="101">
        <v>0</v>
      </c>
      <c r="C57" s="103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79">
        <f t="shared" si="8"/>
        <v>0</v>
      </c>
      <c r="J57" s="195"/>
    </row>
    <row r="58" spans="1:10" s="46" customFormat="1" ht="17.100000000000001" customHeight="1" x14ac:dyDescent="0.25">
      <c r="A58" s="47" t="s">
        <v>13</v>
      </c>
      <c r="B58" s="48">
        <v>15</v>
      </c>
      <c r="C58" s="49">
        <v>12</v>
      </c>
      <c r="D58" s="50">
        <v>30</v>
      </c>
      <c r="E58" s="49">
        <v>17</v>
      </c>
      <c r="F58" s="50">
        <v>7</v>
      </c>
      <c r="G58" s="51">
        <v>14</v>
      </c>
      <c r="H58" s="52">
        <f>SUM(B58:G58)</f>
        <v>95</v>
      </c>
      <c r="I58" s="185">
        <f t="shared" si="8"/>
        <v>4.1981491023473394</v>
      </c>
      <c r="J58" s="197"/>
    </row>
    <row r="59" spans="1:10" s="46" customFormat="1" ht="17.100000000000001" customHeight="1" x14ac:dyDescent="0.25">
      <c r="A59" s="41" t="s">
        <v>59</v>
      </c>
      <c r="B59" s="42">
        <f t="shared" ref="B59:G59" si="13">SUM(B60+B65)</f>
        <v>268</v>
      </c>
      <c r="C59" s="55">
        <f t="shared" si="13"/>
        <v>193</v>
      </c>
      <c r="D59" s="39">
        <f t="shared" si="13"/>
        <v>541</v>
      </c>
      <c r="E59" s="43">
        <f t="shared" si="13"/>
        <v>325</v>
      </c>
      <c r="F59" s="39">
        <f t="shared" si="13"/>
        <v>62</v>
      </c>
      <c r="G59" s="44">
        <f t="shared" si="13"/>
        <v>70</v>
      </c>
      <c r="H59" s="45">
        <f t="shared" si="2"/>
        <v>1459</v>
      </c>
      <c r="I59" s="178">
        <f t="shared" si="8"/>
        <v>64.474732003418623</v>
      </c>
      <c r="J59" s="197"/>
    </row>
    <row r="60" spans="1:10" s="38" customFormat="1" ht="17.100000000000001" customHeight="1" x14ac:dyDescent="0.25">
      <c r="A60" s="80" t="s">
        <v>22</v>
      </c>
      <c r="B60" s="60">
        <f t="shared" ref="B60:G60" si="14">SUM(B61:B64)</f>
        <v>244</v>
      </c>
      <c r="C60" s="61">
        <f t="shared" si="14"/>
        <v>174</v>
      </c>
      <c r="D60" s="62">
        <f t="shared" si="14"/>
        <v>500</v>
      </c>
      <c r="E60" s="61">
        <f t="shared" si="14"/>
        <v>300</v>
      </c>
      <c r="F60" s="62">
        <f t="shared" si="14"/>
        <v>62</v>
      </c>
      <c r="G60" s="63">
        <f t="shared" si="14"/>
        <v>68</v>
      </c>
      <c r="H60" s="64">
        <f t="shared" si="2"/>
        <v>1348</v>
      </c>
      <c r="I60" s="189">
        <f t="shared" si="8"/>
        <v>59.569526210149625</v>
      </c>
      <c r="J60" s="196"/>
    </row>
    <row r="61" spans="1:10" s="38" customFormat="1" ht="17.100000000000001" customHeight="1" x14ac:dyDescent="0.25">
      <c r="A61" s="24" t="s">
        <v>1</v>
      </c>
      <c r="B61" s="138">
        <v>90</v>
      </c>
      <c r="C61" s="139">
        <v>25</v>
      </c>
      <c r="D61" s="140">
        <v>89</v>
      </c>
      <c r="E61" s="141">
        <v>75</v>
      </c>
      <c r="F61" s="140">
        <v>31</v>
      </c>
      <c r="G61" s="142">
        <v>38</v>
      </c>
      <c r="H61" s="105">
        <f t="shared" si="2"/>
        <v>348</v>
      </c>
      <c r="I61" s="179">
        <f t="shared" si="8"/>
        <v>15.378483027546046</v>
      </c>
      <c r="J61" s="193"/>
    </row>
    <row r="62" spans="1:10" s="38" customFormat="1" ht="17.100000000000001" customHeight="1" x14ac:dyDescent="0.25">
      <c r="A62" s="24" t="s">
        <v>23</v>
      </c>
      <c r="B62" s="101">
        <v>139</v>
      </c>
      <c r="C62" s="102">
        <v>135</v>
      </c>
      <c r="D62" s="103">
        <v>353</v>
      </c>
      <c r="E62" s="102">
        <v>191</v>
      </c>
      <c r="F62" s="103">
        <v>24</v>
      </c>
      <c r="G62" s="104">
        <v>25</v>
      </c>
      <c r="H62" s="105">
        <f t="shared" si="2"/>
        <v>867</v>
      </c>
      <c r="I62" s="179">
        <f t="shared" si="8"/>
        <v>38.313634439317298</v>
      </c>
      <c r="J62" s="220"/>
    </row>
    <row r="63" spans="1:10" s="38" customFormat="1" ht="17.100000000000001" customHeight="1" x14ac:dyDescent="0.25">
      <c r="A63" s="24" t="s">
        <v>24</v>
      </c>
      <c r="B63" s="101">
        <v>0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0</v>
      </c>
      <c r="I63" s="179">
        <f t="shared" si="8"/>
        <v>0</v>
      </c>
      <c r="J63" s="196"/>
    </row>
    <row r="64" spans="1:10" s="38" customFormat="1" ht="17.100000000000001" customHeight="1" x14ac:dyDescent="0.25">
      <c r="A64" s="81" t="s">
        <v>2</v>
      </c>
      <c r="B64" s="138">
        <v>15</v>
      </c>
      <c r="C64" s="141">
        <v>14</v>
      </c>
      <c r="D64" s="140">
        <v>58</v>
      </c>
      <c r="E64" s="141">
        <v>34</v>
      </c>
      <c r="F64" s="140">
        <v>7</v>
      </c>
      <c r="G64" s="142">
        <v>5</v>
      </c>
      <c r="H64" s="105">
        <f t="shared" si="2"/>
        <v>133</v>
      </c>
      <c r="I64" s="179">
        <f t="shared" si="8"/>
        <v>5.877408743286276</v>
      </c>
      <c r="J64" s="193"/>
    </row>
    <row r="65" spans="1:16" s="38" customFormat="1" ht="17.100000000000001" customHeight="1" x14ac:dyDescent="0.25">
      <c r="A65" s="80" t="s">
        <v>25</v>
      </c>
      <c r="B65" s="60">
        <f t="shared" ref="B65:G65" si="15">SUM(B66:B69)</f>
        <v>24</v>
      </c>
      <c r="C65" s="61">
        <f t="shared" si="15"/>
        <v>19</v>
      </c>
      <c r="D65" s="62">
        <f t="shared" si="15"/>
        <v>41</v>
      </c>
      <c r="E65" s="61">
        <f t="shared" si="15"/>
        <v>25</v>
      </c>
      <c r="F65" s="62">
        <f t="shared" si="15"/>
        <v>0</v>
      </c>
      <c r="G65" s="63">
        <f t="shared" si="15"/>
        <v>2</v>
      </c>
      <c r="H65" s="64">
        <f t="shared" si="2"/>
        <v>111</v>
      </c>
      <c r="I65" s="189">
        <f t="shared" si="8"/>
        <v>4.9052057932689976</v>
      </c>
      <c r="J65" s="197"/>
    </row>
    <row r="66" spans="1:16" s="38" customFormat="1" ht="17.100000000000001" customHeight="1" x14ac:dyDescent="0.25">
      <c r="A66" s="24" t="s">
        <v>1</v>
      </c>
      <c r="B66" s="138">
        <v>16</v>
      </c>
      <c r="C66" s="141">
        <v>3</v>
      </c>
      <c r="D66" s="140">
        <v>16</v>
      </c>
      <c r="E66" s="141">
        <v>14</v>
      </c>
      <c r="F66" s="140">
        <v>0</v>
      </c>
      <c r="G66" s="142">
        <v>1</v>
      </c>
      <c r="H66" s="105">
        <f t="shared" si="2"/>
        <v>50</v>
      </c>
      <c r="I66" s="179">
        <f t="shared" si="8"/>
        <v>2.2095521591301788</v>
      </c>
      <c r="J66" s="198"/>
    </row>
    <row r="67" spans="1:16" s="38" customFormat="1" ht="17.100000000000001" customHeight="1" x14ac:dyDescent="0.25">
      <c r="A67" s="24" t="s">
        <v>23</v>
      </c>
      <c r="B67" s="101">
        <v>6</v>
      </c>
      <c r="C67" s="102">
        <v>14</v>
      </c>
      <c r="D67" s="103">
        <v>19</v>
      </c>
      <c r="E67" s="102">
        <v>5</v>
      </c>
      <c r="F67" s="103">
        <v>0</v>
      </c>
      <c r="G67" s="104">
        <v>0</v>
      </c>
      <c r="H67" s="129">
        <f t="shared" si="2"/>
        <v>44</v>
      </c>
      <c r="I67" s="190">
        <f t="shared" si="8"/>
        <v>1.9444059000345573</v>
      </c>
      <c r="J67" s="193"/>
    </row>
    <row r="68" spans="1:16" s="38" customFormat="1" ht="17.100000000000001" customHeight="1" x14ac:dyDescent="0.25">
      <c r="A68" s="24" t="s">
        <v>24</v>
      </c>
      <c r="B68" s="170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129">
        <f>SUM(B68:G68)</f>
        <v>0</v>
      </c>
      <c r="I68" s="190">
        <f t="shared" ref="I68:I80" si="16">H68/B$81 * 100000</f>
        <v>0</v>
      </c>
      <c r="J68" s="193"/>
    </row>
    <row r="69" spans="1:16" s="38" customFormat="1" ht="17.100000000000001" customHeight="1" x14ac:dyDescent="0.25">
      <c r="A69" s="81" t="s">
        <v>2</v>
      </c>
      <c r="B69" s="138">
        <v>2</v>
      </c>
      <c r="C69" s="141">
        <v>2</v>
      </c>
      <c r="D69" s="140">
        <v>6</v>
      </c>
      <c r="E69" s="141">
        <v>6</v>
      </c>
      <c r="F69" s="140">
        <v>0</v>
      </c>
      <c r="G69" s="142">
        <v>1</v>
      </c>
      <c r="H69" s="105">
        <f>SUM(B69:G69)</f>
        <v>17</v>
      </c>
      <c r="I69" s="180">
        <f t="shared" si="16"/>
        <v>0.75124773410426082</v>
      </c>
      <c r="J69" s="193"/>
    </row>
    <row r="70" spans="1:16" s="46" customFormat="1" ht="17.100000000000001" customHeight="1" x14ac:dyDescent="0.25">
      <c r="A70" s="41" t="s">
        <v>65</v>
      </c>
      <c r="B70" s="42">
        <f t="shared" ref="B70:G70" si="17">SUM(B71:B74)</f>
        <v>126</v>
      </c>
      <c r="C70" s="43">
        <f t="shared" si="17"/>
        <v>83</v>
      </c>
      <c r="D70" s="39">
        <f t="shared" si="17"/>
        <v>204</v>
      </c>
      <c r="E70" s="43">
        <f t="shared" si="17"/>
        <v>97</v>
      </c>
      <c r="F70" s="39">
        <f t="shared" si="17"/>
        <v>19</v>
      </c>
      <c r="G70" s="44">
        <f t="shared" si="17"/>
        <v>13</v>
      </c>
      <c r="H70" s="45">
        <f t="shared" ref="H70:H80" si="18">SUM(B70:G70)</f>
        <v>542</v>
      </c>
      <c r="I70" s="178">
        <f t="shared" si="16"/>
        <v>23.951545404971139</v>
      </c>
      <c r="J70" s="193"/>
    </row>
    <row r="71" spans="1:16" s="38" customFormat="1" ht="17.100000000000001" customHeight="1" x14ac:dyDescent="0.25">
      <c r="A71" s="24" t="s">
        <v>1</v>
      </c>
      <c r="B71" s="138">
        <v>96</v>
      </c>
      <c r="C71" s="141">
        <v>27</v>
      </c>
      <c r="D71" s="140">
        <v>92</v>
      </c>
      <c r="E71" s="141">
        <v>52</v>
      </c>
      <c r="F71" s="140">
        <v>11</v>
      </c>
      <c r="G71" s="142">
        <v>8</v>
      </c>
      <c r="H71" s="105">
        <f t="shared" si="18"/>
        <v>286</v>
      </c>
      <c r="I71" s="179">
        <f t="shared" si="16"/>
        <v>12.638638350224625</v>
      </c>
      <c r="K71" s="242"/>
      <c r="L71" s="242"/>
      <c r="M71" s="242"/>
      <c r="N71" s="242"/>
      <c r="O71" s="242"/>
      <c r="P71" s="243"/>
    </row>
    <row r="72" spans="1:16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f t="shared" si="18"/>
        <v>0</v>
      </c>
      <c r="I72" s="179">
        <f t="shared" si="16"/>
        <v>0</v>
      </c>
      <c r="K72" s="9"/>
      <c r="L72" s="9"/>
      <c r="M72" s="9"/>
      <c r="N72" s="9"/>
      <c r="O72" s="9"/>
      <c r="P72" s="243"/>
    </row>
    <row r="73" spans="1:16" s="38" customFormat="1" ht="17.100000000000001" customHeight="1" x14ac:dyDescent="0.25">
      <c r="A73" s="24" t="s">
        <v>24</v>
      </c>
      <c r="B73" s="138">
        <v>30</v>
      </c>
      <c r="C73" s="141">
        <v>55</v>
      </c>
      <c r="D73" s="140">
        <v>111</v>
      </c>
      <c r="E73" s="141">
        <v>45</v>
      </c>
      <c r="F73" s="140">
        <v>8</v>
      </c>
      <c r="G73" s="142">
        <v>5</v>
      </c>
      <c r="H73" s="129">
        <f>SUM(B73:G73)</f>
        <v>254</v>
      </c>
      <c r="I73" s="190">
        <f t="shared" si="16"/>
        <v>11.224524968381308</v>
      </c>
      <c r="J73" s="231"/>
      <c r="K73" s="9"/>
      <c r="L73" s="9"/>
      <c r="M73" s="9"/>
      <c r="N73" s="9"/>
      <c r="O73" s="9"/>
      <c r="P73" s="243"/>
    </row>
    <row r="74" spans="1:16" s="38" customFormat="1" ht="17.100000000000001" customHeight="1" x14ac:dyDescent="0.25">
      <c r="A74" s="24" t="s">
        <v>38</v>
      </c>
      <c r="B74" s="101">
        <v>0</v>
      </c>
      <c r="C74" s="102">
        <v>1</v>
      </c>
      <c r="D74" s="103">
        <v>1</v>
      </c>
      <c r="E74" s="102">
        <v>0</v>
      </c>
      <c r="F74" s="103">
        <v>0</v>
      </c>
      <c r="G74" s="104">
        <v>0</v>
      </c>
      <c r="H74" s="105">
        <f>SUM(B74:G74)</f>
        <v>2</v>
      </c>
      <c r="I74" s="179">
        <f t="shared" si="16"/>
        <v>8.8382086365207155E-2</v>
      </c>
      <c r="J74" s="193"/>
      <c r="K74" s="242"/>
      <c r="L74" s="242"/>
      <c r="M74" s="242"/>
      <c r="N74" s="242"/>
      <c r="O74" s="242"/>
      <c r="P74" s="243"/>
    </row>
    <row r="75" spans="1:16" s="38" customFormat="1" ht="17.100000000000001" customHeight="1" x14ac:dyDescent="0.25">
      <c r="A75" s="81" t="s">
        <v>2</v>
      </c>
      <c r="B75" s="138">
        <v>0</v>
      </c>
      <c r="C75" s="141">
        <v>0</v>
      </c>
      <c r="D75" s="140">
        <v>0</v>
      </c>
      <c r="E75" s="141">
        <v>0</v>
      </c>
      <c r="F75" s="140">
        <v>0</v>
      </c>
      <c r="G75" s="142">
        <v>0</v>
      </c>
      <c r="H75" s="105">
        <f t="shared" si="18"/>
        <v>0</v>
      </c>
      <c r="I75" s="179">
        <f t="shared" si="16"/>
        <v>0</v>
      </c>
      <c r="J75" s="193"/>
      <c r="K75" s="242"/>
      <c r="L75" s="242"/>
      <c r="M75" s="242"/>
      <c r="N75" s="242"/>
      <c r="O75" s="242"/>
      <c r="P75" s="243"/>
    </row>
    <row r="76" spans="1:16" s="46" customFormat="1" ht="17.100000000000001" customHeight="1" x14ac:dyDescent="0.25">
      <c r="A76" s="41" t="s">
        <v>52</v>
      </c>
      <c r="B76" s="42">
        <f t="shared" ref="B76:G76" si="19">SUM(B77:B80)</f>
        <v>8</v>
      </c>
      <c r="C76" s="43">
        <f t="shared" si="19"/>
        <v>0</v>
      </c>
      <c r="D76" s="39">
        <f t="shared" si="19"/>
        <v>0</v>
      </c>
      <c r="E76" s="43">
        <f t="shared" si="19"/>
        <v>3</v>
      </c>
      <c r="F76" s="39">
        <f t="shared" si="19"/>
        <v>2</v>
      </c>
      <c r="G76" s="44">
        <f t="shared" si="19"/>
        <v>8</v>
      </c>
      <c r="H76" s="45">
        <f t="shared" si="18"/>
        <v>21</v>
      </c>
      <c r="I76" s="178">
        <f t="shared" si="16"/>
        <v>0.92801190683467516</v>
      </c>
      <c r="J76" s="195"/>
    </row>
    <row r="77" spans="1:16" s="38" customFormat="1" ht="17.100000000000001" customHeight="1" x14ac:dyDescent="0.25">
      <c r="A77" s="24" t="s">
        <v>17</v>
      </c>
      <c r="B77" s="101">
        <v>6</v>
      </c>
      <c r="C77" s="102">
        <v>0</v>
      </c>
      <c r="D77" s="103">
        <v>0</v>
      </c>
      <c r="E77" s="102">
        <v>2</v>
      </c>
      <c r="F77" s="103">
        <v>1</v>
      </c>
      <c r="G77" s="104">
        <v>6</v>
      </c>
      <c r="H77" s="105">
        <f t="shared" si="18"/>
        <v>15</v>
      </c>
      <c r="I77" s="179">
        <f t="shared" si="16"/>
        <v>0.66286564773905365</v>
      </c>
      <c r="J77" s="193"/>
    </row>
    <row r="78" spans="1:16" s="38" customFormat="1" ht="17.100000000000001" customHeight="1" x14ac:dyDescent="0.25">
      <c r="A78" s="40" t="s">
        <v>18</v>
      </c>
      <c r="B78" s="138">
        <v>1</v>
      </c>
      <c r="C78" s="141">
        <v>0</v>
      </c>
      <c r="D78" s="140">
        <v>0</v>
      </c>
      <c r="E78" s="141">
        <v>1</v>
      </c>
      <c r="F78" s="140">
        <v>0</v>
      </c>
      <c r="G78" s="142">
        <v>2</v>
      </c>
      <c r="H78" s="105">
        <f t="shared" si="18"/>
        <v>4</v>
      </c>
      <c r="I78" s="180">
        <f t="shared" si="16"/>
        <v>0.17676417273041431</v>
      </c>
      <c r="J78" s="193"/>
    </row>
    <row r="79" spans="1:16" s="38" customFormat="1" ht="17.100000000000001" customHeight="1" x14ac:dyDescent="0.3">
      <c r="A79" s="24" t="s">
        <v>19</v>
      </c>
      <c r="B79" s="101">
        <v>0</v>
      </c>
      <c r="C79" s="102">
        <v>0</v>
      </c>
      <c r="D79" s="103">
        <v>0</v>
      </c>
      <c r="E79" s="102">
        <v>0</v>
      </c>
      <c r="F79" s="103">
        <v>1</v>
      </c>
      <c r="G79" s="104">
        <v>0</v>
      </c>
      <c r="H79" s="105">
        <f t="shared" si="18"/>
        <v>1</v>
      </c>
      <c r="I79" s="180">
        <f t="shared" si="16"/>
        <v>4.4191043182603577E-2</v>
      </c>
      <c r="J79" s="199"/>
    </row>
    <row r="80" spans="1:16" ht="17.100000000000001" customHeight="1" x14ac:dyDescent="0.25">
      <c r="A80" s="25" t="s">
        <v>20</v>
      </c>
      <c r="B80" s="101">
        <v>1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1</v>
      </c>
      <c r="I80" s="180">
        <f t="shared" si="16"/>
        <v>4.4191043182603577E-2</v>
      </c>
      <c r="J80" s="194"/>
    </row>
    <row r="81" spans="1:10" ht="27.75" customHeight="1" x14ac:dyDescent="0.2">
      <c r="A81" s="82" t="s">
        <v>81</v>
      </c>
      <c r="B81" s="356">
        <v>2262902</v>
      </c>
      <c r="C81" s="362"/>
      <c r="D81" s="79"/>
      <c r="E81" s="233"/>
      <c r="F81" s="234"/>
      <c r="G81" s="234"/>
      <c r="H81" s="233"/>
      <c r="I81" s="79"/>
    </row>
    <row r="82" spans="1:10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10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10" ht="16.5" customHeight="1" x14ac:dyDescent="0.2">
      <c r="A84" s="360" t="s">
        <v>80</v>
      </c>
      <c r="B84" s="361"/>
      <c r="C84" s="361"/>
      <c r="D84" s="361"/>
      <c r="E84" s="361"/>
      <c r="F84" s="361"/>
      <c r="G84" s="361"/>
      <c r="H84" s="361"/>
      <c r="I84" s="361"/>
    </row>
    <row r="85" spans="1:10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10" x14ac:dyDescent="0.2">
      <c r="B86" s="11"/>
      <c r="C86" s="2"/>
      <c r="E86" s="11"/>
      <c r="F86" s="2"/>
    </row>
    <row r="87" spans="1:10" x14ac:dyDescent="0.2">
      <c r="B87" s="171"/>
      <c r="C87" s="171"/>
      <c r="D87" s="171"/>
      <c r="E87" s="171"/>
      <c r="F87" s="171"/>
      <c r="G87" s="171"/>
      <c r="H87" s="171"/>
    </row>
    <row r="89" spans="1:10" x14ac:dyDescent="0.2">
      <c r="B89" s="75"/>
      <c r="C89" s="75"/>
      <c r="D89" s="75"/>
      <c r="E89" s="75"/>
      <c r="F89" s="75"/>
      <c r="G89" s="75"/>
      <c r="H89" s="74"/>
      <c r="J89" s="26"/>
    </row>
    <row r="90" spans="1:10" x14ac:dyDescent="0.2">
      <c r="B90" s="75"/>
      <c r="C90" s="74"/>
      <c r="D90" s="74"/>
      <c r="E90" s="75"/>
      <c r="F90" s="74"/>
      <c r="G90" s="74"/>
      <c r="H90" s="74"/>
      <c r="J90" s="9"/>
    </row>
    <row r="91" spans="1:10" x14ac:dyDescent="0.2">
      <c r="B91" s="75"/>
      <c r="C91" s="74"/>
      <c r="D91" s="78"/>
      <c r="E91" s="75"/>
      <c r="F91" s="74"/>
      <c r="G91" s="78"/>
      <c r="H91" s="74"/>
      <c r="J91" s="9"/>
    </row>
    <row r="92" spans="1:10" x14ac:dyDescent="0.2">
      <c r="B92" s="75"/>
      <c r="C92" s="74"/>
      <c r="D92" s="78"/>
      <c r="E92" s="75"/>
      <c r="F92" s="74"/>
      <c r="G92" s="78"/>
      <c r="H92" s="74"/>
      <c r="J92" s="9"/>
    </row>
    <row r="93" spans="1:10" x14ac:dyDescent="0.2">
      <c r="B93" s="75"/>
      <c r="C93" s="74"/>
      <c r="D93" s="78"/>
      <c r="E93" s="75"/>
      <c r="F93" s="74"/>
      <c r="G93" s="78"/>
      <c r="H93" s="74"/>
      <c r="J93" s="9"/>
    </row>
    <row r="94" spans="1:10" x14ac:dyDescent="0.2">
      <c r="B94" s="77"/>
      <c r="C94" s="19"/>
      <c r="D94" s="76"/>
      <c r="E94" s="77"/>
      <c r="F94" s="19"/>
      <c r="G94" s="19"/>
      <c r="H94" s="19"/>
    </row>
    <row r="95" spans="1:10" x14ac:dyDescent="0.2">
      <c r="B95" s="11"/>
      <c r="C95" s="12"/>
      <c r="D95" s="30"/>
      <c r="E95" s="11"/>
      <c r="F95" s="12"/>
      <c r="G95" s="13"/>
    </row>
    <row r="96" spans="1:10" x14ac:dyDescent="0.2">
      <c r="B96" s="11"/>
      <c r="C96" s="12"/>
      <c r="D96" s="30"/>
      <c r="E96" s="11"/>
      <c r="F96" s="12"/>
      <c r="G96" s="13"/>
    </row>
    <row r="97" spans="2:7" x14ac:dyDescent="0.2">
      <c r="B97" s="11"/>
      <c r="C97" s="12"/>
      <c r="D97" s="30"/>
      <c r="E97" s="11"/>
      <c r="F97" s="12"/>
      <c r="G97" s="13"/>
    </row>
    <row r="98" spans="2:7" x14ac:dyDescent="0.2">
      <c r="B98" s="11"/>
      <c r="C98" s="12"/>
      <c r="D98" s="30"/>
      <c r="E98" s="11"/>
      <c r="F98" s="12"/>
      <c r="G98" s="13"/>
    </row>
    <row r="99" spans="2:7" x14ac:dyDescent="0.2">
      <c r="B99" s="11"/>
      <c r="C99" s="12"/>
      <c r="D99" s="30"/>
      <c r="E99" s="11"/>
      <c r="F99" s="12"/>
      <c r="G99" s="13"/>
    </row>
    <row r="100" spans="2:7" x14ac:dyDescent="0.2">
      <c r="B100" s="11"/>
      <c r="E100" s="11"/>
    </row>
    <row r="101" spans="2:7" x14ac:dyDescent="0.2">
      <c r="B101" s="11"/>
      <c r="C101" s="12"/>
      <c r="D101" s="30"/>
      <c r="E101" s="11"/>
      <c r="F101" s="12"/>
      <c r="G101" s="13"/>
    </row>
    <row r="102" spans="2:7" x14ac:dyDescent="0.2">
      <c r="B102" s="11"/>
      <c r="C102" s="12"/>
      <c r="D102" s="30"/>
      <c r="E102" s="11"/>
      <c r="F102" s="12"/>
      <c r="G102" s="13"/>
    </row>
    <row r="103" spans="2:7" x14ac:dyDescent="0.2">
      <c r="B103" s="11"/>
      <c r="C103" s="12"/>
      <c r="D103" s="30"/>
      <c r="E103" s="11"/>
      <c r="F103" s="12"/>
      <c r="G103" s="13"/>
    </row>
    <row r="104" spans="2:7" x14ac:dyDescent="0.2">
      <c r="B104" s="11"/>
      <c r="C104" s="12"/>
      <c r="D104" s="30"/>
      <c r="E104" s="11"/>
      <c r="F104" s="12"/>
      <c r="G104" s="13"/>
    </row>
    <row r="105" spans="2:7" x14ac:dyDescent="0.2">
      <c r="B105" s="11"/>
      <c r="C105" s="12"/>
      <c r="D105" s="30"/>
      <c r="E105" s="11"/>
      <c r="F105" s="12"/>
      <c r="G105" s="13"/>
    </row>
    <row r="106" spans="2:7" x14ac:dyDescent="0.2">
      <c r="B106" s="11"/>
      <c r="C106" s="12"/>
      <c r="E106" s="11"/>
      <c r="F106" s="12"/>
    </row>
    <row r="107" spans="2:7" x14ac:dyDescent="0.2">
      <c r="B107" s="3"/>
      <c r="C107" s="12"/>
      <c r="E107" s="3"/>
      <c r="F107" s="12"/>
    </row>
    <row r="108" spans="2:7" x14ac:dyDescent="0.2">
      <c r="B108" s="3"/>
      <c r="C108" s="12"/>
      <c r="E108" s="3"/>
      <c r="F108" s="12"/>
    </row>
    <row r="109" spans="2:7" x14ac:dyDescent="0.2">
      <c r="B109" s="3"/>
      <c r="E109" s="3"/>
    </row>
    <row r="110" spans="2:7" x14ac:dyDescent="0.2">
      <c r="B110" s="3"/>
      <c r="E110" s="3"/>
    </row>
    <row r="111" spans="2:7" x14ac:dyDescent="0.2">
      <c r="B111" s="14"/>
      <c r="C111" s="5"/>
      <c r="D111" s="31"/>
      <c r="E111" s="14"/>
      <c r="F111" s="5"/>
      <c r="G111" s="5"/>
    </row>
    <row r="112" spans="2:7" x14ac:dyDescent="0.2">
      <c r="B112" s="3"/>
      <c r="D112" s="31"/>
      <c r="E112" s="3"/>
      <c r="G112" s="5"/>
    </row>
    <row r="113" spans="1:10" x14ac:dyDescent="0.2">
      <c r="B113" s="3"/>
      <c r="D113" s="31"/>
      <c r="E113" s="3"/>
      <c r="G113" s="5"/>
    </row>
    <row r="114" spans="1:10" ht="15.75" x14ac:dyDescent="0.25">
      <c r="A114" s="15"/>
      <c r="B114" s="3"/>
      <c r="E114" s="3"/>
    </row>
    <row r="115" spans="1:10" ht="15.75" x14ac:dyDescent="0.25">
      <c r="A115" s="15"/>
      <c r="B115" s="3"/>
      <c r="E115" s="3"/>
      <c r="H115" s="3"/>
    </row>
    <row r="116" spans="1:10" ht="15.75" x14ac:dyDescent="0.25">
      <c r="A116" s="15"/>
      <c r="B116" s="3"/>
      <c r="C116" s="12"/>
      <c r="D116" s="30"/>
      <c r="E116" s="3"/>
      <c r="F116" s="12"/>
      <c r="G116" s="13"/>
      <c r="I116" s="13"/>
      <c r="J116" s="7"/>
    </row>
    <row r="117" spans="1:10" x14ac:dyDescent="0.2">
      <c r="B117" s="3"/>
      <c r="C117" s="12"/>
      <c r="D117" s="30"/>
      <c r="E117" s="3"/>
      <c r="F117" s="12"/>
      <c r="G117" s="13"/>
    </row>
    <row r="118" spans="1:10" x14ac:dyDescent="0.2">
      <c r="B118" s="3"/>
      <c r="C118" s="12"/>
      <c r="D118" s="30"/>
      <c r="E118" s="3"/>
      <c r="F118" s="12"/>
      <c r="G118" s="13"/>
    </row>
    <row r="119" spans="1:10" x14ac:dyDescent="0.2">
      <c r="B119" s="3"/>
      <c r="C119" s="12"/>
      <c r="D119" s="30"/>
      <c r="E119" s="3"/>
      <c r="F119" s="12"/>
      <c r="G119" s="13"/>
    </row>
    <row r="120" spans="1:10" x14ac:dyDescent="0.2">
      <c r="B120" s="3"/>
      <c r="C120" s="12"/>
      <c r="D120" s="30"/>
      <c r="E120" s="3"/>
      <c r="F120" s="12"/>
      <c r="G120" s="13"/>
    </row>
    <row r="121" spans="1:10" ht="15.75" x14ac:dyDescent="0.25">
      <c r="A121" s="6"/>
      <c r="B121" s="3"/>
      <c r="C121" s="12"/>
      <c r="D121" s="30"/>
      <c r="E121" s="3"/>
      <c r="F121" s="12"/>
      <c r="G121" s="13"/>
    </row>
    <row r="122" spans="1:10" x14ac:dyDescent="0.2">
      <c r="B122" s="3"/>
      <c r="E122" s="3"/>
    </row>
    <row r="123" spans="1:10" ht="15.75" x14ac:dyDescent="0.25">
      <c r="A123" s="6"/>
      <c r="B123" s="3"/>
      <c r="E123" s="3"/>
    </row>
    <row r="124" spans="1:10" ht="15.75" x14ac:dyDescent="0.2">
      <c r="A124" s="4"/>
      <c r="B124" s="3"/>
      <c r="E124" s="3"/>
    </row>
    <row r="125" spans="1:10" x14ac:dyDescent="0.2">
      <c r="B125" s="3"/>
      <c r="E125" s="3"/>
    </row>
    <row r="126" spans="1:10" ht="15.75" x14ac:dyDescent="0.25">
      <c r="A126" s="6"/>
      <c r="B126" s="3"/>
      <c r="E126" s="3"/>
    </row>
    <row r="127" spans="1:10" x14ac:dyDescent="0.2">
      <c r="B127" s="3"/>
      <c r="E127" s="3"/>
    </row>
    <row r="128" spans="1:10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95" right="0.75" top="0.88" bottom="0.39" header="0.5" footer="0.4"/>
  <pageSetup scale="63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1FBB-A563-46F6-AD1E-10F47B1C31F4}">
  <dimension ref="A1:R332"/>
  <sheetViews>
    <sheetView zoomScale="90" zoomScaleNormal="90" workbookViewId="0">
      <selection activeCell="A4" sqref="A4:XFD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93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342" t="s">
        <v>3</v>
      </c>
    </row>
    <row r="3" spans="1:11" ht="16.5" x14ac:dyDescent="0.25">
      <c r="A3" s="352"/>
      <c r="B3" s="319" t="s">
        <v>8</v>
      </c>
      <c r="C3" s="320" t="s">
        <v>9</v>
      </c>
      <c r="D3" s="320" t="s">
        <v>7</v>
      </c>
      <c r="E3" s="320" t="s">
        <v>4</v>
      </c>
      <c r="F3" s="320" t="s">
        <v>5</v>
      </c>
      <c r="G3" s="321" t="s">
        <v>6</v>
      </c>
      <c r="H3" s="69" t="s">
        <v>0</v>
      </c>
      <c r="I3" s="343">
        <v>100000</v>
      </c>
    </row>
    <row r="4" spans="1:11" s="340" customFormat="1" ht="17.100000000000001" customHeight="1" x14ac:dyDescent="0.25">
      <c r="A4" s="41" t="s">
        <v>40</v>
      </c>
      <c r="B4" s="333">
        <f t="shared" ref="B4:G4" si="0">SUM(B5:B8)</f>
        <v>19</v>
      </c>
      <c r="C4" s="333">
        <f t="shared" si="0"/>
        <v>55</v>
      </c>
      <c r="D4" s="333">
        <f t="shared" si="0"/>
        <v>158</v>
      </c>
      <c r="E4" s="333">
        <f t="shared" si="0"/>
        <v>99</v>
      </c>
      <c r="F4" s="333">
        <f t="shared" si="0"/>
        <v>25</v>
      </c>
      <c r="G4" s="333">
        <f t="shared" si="0"/>
        <v>16</v>
      </c>
      <c r="H4" s="336">
        <f t="shared" ref="H4:H34" si="1">SUM(B4:G4)</f>
        <v>372</v>
      </c>
      <c r="I4" s="72">
        <f>(H4/B$69) * 100000</f>
        <v>13.503952628714995</v>
      </c>
    </row>
    <row r="5" spans="1:11" ht="17.100000000000001" customHeight="1" x14ac:dyDescent="0.25">
      <c r="A5" s="24" t="s">
        <v>17</v>
      </c>
      <c r="B5" s="334">
        <v>11</v>
      </c>
      <c r="C5" s="334">
        <v>25</v>
      </c>
      <c r="D5" s="334">
        <v>82</v>
      </c>
      <c r="E5" s="334">
        <v>66</v>
      </c>
      <c r="F5" s="334">
        <v>18</v>
      </c>
      <c r="G5" s="334">
        <v>13</v>
      </c>
      <c r="H5" s="337">
        <f t="shared" si="1"/>
        <v>215</v>
      </c>
      <c r="I5" s="344">
        <f t="shared" ref="I5:I68" si="2">(H5/B$69) * 100000</f>
        <v>7.8047038042304395</v>
      </c>
    </row>
    <row r="6" spans="1:11" ht="17.100000000000001" customHeight="1" x14ac:dyDescent="0.25">
      <c r="A6" s="24" t="s">
        <v>18</v>
      </c>
      <c r="B6" s="334">
        <v>1</v>
      </c>
      <c r="C6" s="334">
        <v>13</v>
      </c>
      <c r="D6" s="334">
        <v>26</v>
      </c>
      <c r="E6" s="334">
        <v>9</v>
      </c>
      <c r="F6" s="334">
        <v>2</v>
      </c>
      <c r="G6" s="334">
        <v>3</v>
      </c>
      <c r="H6" s="337">
        <f t="shared" si="1"/>
        <v>54</v>
      </c>
      <c r="I6" s="344">
        <f t="shared" si="2"/>
        <v>1.9602511880392735</v>
      </c>
    </row>
    <row r="7" spans="1:11" ht="17.100000000000001" customHeight="1" x14ac:dyDescent="0.25">
      <c r="A7" s="24" t="s">
        <v>19</v>
      </c>
      <c r="B7" s="334">
        <v>7</v>
      </c>
      <c r="C7" s="334">
        <v>17</v>
      </c>
      <c r="D7" s="334">
        <v>50</v>
      </c>
      <c r="E7" s="334">
        <v>23</v>
      </c>
      <c r="F7" s="334">
        <v>5</v>
      </c>
      <c r="G7" s="334">
        <v>0</v>
      </c>
      <c r="H7" s="337">
        <f t="shared" si="1"/>
        <v>102</v>
      </c>
      <c r="I7" s="344">
        <f t="shared" si="2"/>
        <v>3.7026966885186274</v>
      </c>
    </row>
    <row r="8" spans="1:11" ht="17.100000000000001" customHeight="1" x14ac:dyDescent="0.25">
      <c r="A8" s="40" t="s">
        <v>68</v>
      </c>
      <c r="B8" s="334">
        <v>0</v>
      </c>
      <c r="C8" s="334">
        <v>0</v>
      </c>
      <c r="D8" s="334">
        <v>0</v>
      </c>
      <c r="E8" s="334">
        <v>1</v>
      </c>
      <c r="F8" s="334">
        <v>0</v>
      </c>
      <c r="G8" s="334">
        <v>0</v>
      </c>
      <c r="H8" s="337">
        <f t="shared" si="1"/>
        <v>1</v>
      </c>
      <c r="I8" s="345">
        <f t="shared" si="2"/>
        <v>3.6300947926653206E-2</v>
      </c>
    </row>
    <row r="9" spans="1:11" s="6" customFormat="1" ht="17.100000000000001" customHeight="1" x14ac:dyDescent="0.25">
      <c r="A9" s="41" t="s">
        <v>87</v>
      </c>
      <c r="B9" s="333">
        <f t="shared" ref="B9:G9" si="3">SUM(B10:B13)</f>
        <v>17</v>
      </c>
      <c r="C9" s="333">
        <f t="shared" si="3"/>
        <v>1</v>
      </c>
      <c r="D9" s="333">
        <f t="shared" si="3"/>
        <v>6</v>
      </c>
      <c r="E9" s="333">
        <f t="shared" si="3"/>
        <v>6</v>
      </c>
      <c r="F9" s="333">
        <f t="shared" si="3"/>
        <v>0</v>
      </c>
      <c r="G9" s="333">
        <f t="shared" si="3"/>
        <v>3</v>
      </c>
      <c r="H9" s="336">
        <f t="shared" si="1"/>
        <v>33</v>
      </c>
      <c r="I9" s="72">
        <f t="shared" si="2"/>
        <v>1.1979312815795558</v>
      </c>
    </row>
    <row r="10" spans="1:11" ht="17.100000000000001" customHeight="1" x14ac:dyDescent="0.25">
      <c r="A10" s="24" t="s">
        <v>17</v>
      </c>
      <c r="B10" s="334">
        <v>1</v>
      </c>
      <c r="C10" s="334">
        <v>1</v>
      </c>
      <c r="D10" s="334">
        <v>2</v>
      </c>
      <c r="E10" s="334">
        <v>2</v>
      </c>
      <c r="F10" s="334">
        <v>0</v>
      </c>
      <c r="G10" s="334">
        <v>0</v>
      </c>
      <c r="H10" s="337">
        <f t="shared" si="1"/>
        <v>6</v>
      </c>
      <c r="I10" s="345">
        <f t="shared" si="2"/>
        <v>0.21780568755991928</v>
      </c>
    </row>
    <row r="11" spans="1:11" ht="17.100000000000001" customHeight="1" x14ac:dyDescent="0.25">
      <c r="A11" s="24" t="s">
        <v>18</v>
      </c>
      <c r="B11" s="335">
        <v>0</v>
      </c>
      <c r="C11" s="335">
        <v>0</v>
      </c>
      <c r="D11" s="335">
        <v>0</v>
      </c>
      <c r="E11" s="335">
        <v>0</v>
      </c>
      <c r="F11" s="335">
        <v>0</v>
      </c>
      <c r="G11" s="335">
        <v>0</v>
      </c>
      <c r="H11" s="337">
        <f t="shared" si="1"/>
        <v>0</v>
      </c>
      <c r="I11" s="344">
        <f t="shared" si="2"/>
        <v>0</v>
      </c>
    </row>
    <row r="12" spans="1:11" s="46" customFormat="1" ht="17.100000000000001" customHeight="1" x14ac:dyDescent="0.25">
      <c r="A12" s="24" t="s">
        <v>19</v>
      </c>
      <c r="B12" s="335">
        <v>0</v>
      </c>
      <c r="C12" s="335">
        <v>0</v>
      </c>
      <c r="D12" s="335">
        <v>0</v>
      </c>
      <c r="E12" s="335">
        <v>0</v>
      </c>
      <c r="F12" s="335">
        <v>0</v>
      </c>
      <c r="G12" s="335">
        <v>0</v>
      </c>
      <c r="H12" s="337">
        <f t="shared" si="1"/>
        <v>0</v>
      </c>
      <c r="I12" s="344">
        <f t="shared" si="2"/>
        <v>0</v>
      </c>
    </row>
    <row r="13" spans="1:11" s="38" customFormat="1" ht="17.100000000000001" customHeight="1" x14ac:dyDescent="0.25">
      <c r="A13" s="24" t="s">
        <v>68</v>
      </c>
      <c r="B13" s="334">
        <v>16</v>
      </c>
      <c r="C13" s="334">
        <v>0</v>
      </c>
      <c r="D13" s="334">
        <v>4</v>
      </c>
      <c r="E13" s="334">
        <v>4</v>
      </c>
      <c r="F13" s="334">
        <v>0</v>
      </c>
      <c r="G13" s="334">
        <v>3</v>
      </c>
      <c r="H13" s="337">
        <f t="shared" si="1"/>
        <v>27</v>
      </c>
      <c r="I13" s="344">
        <f t="shared" si="2"/>
        <v>0.98012559401963673</v>
      </c>
      <c r="J13" s="148"/>
      <c r="K13" s="148"/>
    </row>
    <row r="14" spans="1:11" s="346" customFormat="1" ht="17.100000000000001" customHeight="1" x14ac:dyDescent="0.25">
      <c r="A14" s="41" t="s">
        <v>41</v>
      </c>
      <c r="B14" s="333">
        <f t="shared" ref="B14:G14" si="4">SUM(B15:B18)</f>
        <v>215</v>
      </c>
      <c r="C14" s="333">
        <f t="shared" si="4"/>
        <v>98</v>
      </c>
      <c r="D14" s="333">
        <f t="shared" si="4"/>
        <v>467</v>
      </c>
      <c r="E14" s="333">
        <f t="shared" si="4"/>
        <v>1444</v>
      </c>
      <c r="F14" s="333">
        <f t="shared" si="4"/>
        <v>1289</v>
      </c>
      <c r="G14" s="333">
        <f t="shared" si="4"/>
        <v>4629</v>
      </c>
      <c r="H14" s="336">
        <f t="shared" si="1"/>
        <v>8142</v>
      </c>
      <c r="I14" s="72">
        <f t="shared" si="2"/>
        <v>295.5623180188104</v>
      </c>
    </row>
    <row r="15" spans="1:11" s="38" customFormat="1" ht="17.100000000000001" customHeight="1" x14ac:dyDescent="0.25">
      <c r="A15" s="24" t="s">
        <v>17</v>
      </c>
      <c r="B15" s="334">
        <v>215</v>
      </c>
      <c r="C15" s="334">
        <v>96</v>
      </c>
      <c r="D15" s="334">
        <v>464</v>
      </c>
      <c r="E15" s="334">
        <v>1440</v>
      </c>
      <c r="F15" s="334">
        <v>1289</v>
      </c>
      <c r="G15" s="334">
        <v>4629</v>
      </c>
      <c r="H15" s="337">
        <f t="shared" si="1"/>
        <v>8133</v>
      </c>
      <c r="I15" s="344">
        <f t="shared" si="2"/>
        <v>295.23560948747053</v>
      </c>
    </row>
    <row r="16" spans="1:11" s="38" customFormat="1" ht="17.100000000000001" customHeight="1" x14ac:dyDescent="0.25">
      <c r="A16" s="24" t="s">
        <v>18</v>
      </c>
      <c r="B16" s="334">
        <v>0</v>
      </c>
      <c r="C16" s="334">
        <v>2</v>
      </c>
      <c r="D16" s="334">
        <v>3</v>
      </c>
      <c r="E16" s="334">
        <v>2</v>
      </c>
      <c r="F16" s="334">
        <v>0</v>
      </c>
      <c r="G16" s="334">
        <v>0</v>
      </c>
      <c r="H16" s="337">
        <f t="shared" si="1"/>
        <v>7</v>
      </c>
      <c r="I16" s="345">
        <f t="shared" si="2"/>
        <v>0.25410663548657247</v>
      </c>
    </row>
    <row r="17" spans="1:9" ht="17.100000000000001" customHeight="1" x14ac:dyDescent="0.25">
      <c r="A17" s="24" t="s">
        <v>19</v>
      </c>
      <c r="B17" s="335">
        <v>0</v>
      </c>
      <c r="C17" s="335">
        <v>0</v>
      </c>
      <c r="D17" s="335">
        <v>0</v>
      </c>
      <c r="E17" s="335">
        <v>0</v>
      </c>
      <c r="F17" s="335">
        <v>0</v>
      </c>
      <c r="G17" s="335">
        <v>0</v>
      </c>
      <c r="H17" s="337">
        <f t="shared" si="1"/>
        <v>0</v>
      </c>
      <c r="I17" s="344">
        <f t="shared" si="2"/>
        <v>0</v>
      </c>
    </row>
    <row r="18" spans="1:9" s="46" customFormat="1" ht="17.100000000000001" customHeight="1" x14ac:dyDescent="0.25">
      <c r="A18" s="25" t="s">
        <v>68</v>
      </c>
      <c r="B18" s="334">
        <v>0</v>
      </c>
      <c r="C18" s="334">
        <v>0</v>
      </c>
      <c r="D18" s="334">
        <v>0</v>
      </c>
      <c r="E18" s="334">
        <v>2</v>
      </c>
      <c r="F18" s="334">
        <v>0</v>
      </c>
      <c r="G18" s="334">
        <v>0</v>
      </c>
      <c r="H18" s="337">
        <f t="shared" si="1"/>
        <v>2</v>
      </c>
      <c r="I18" s="345">
        <f t="shared" si="2"/>
        <v>7.2601895853306411E-2</v>
      </c>
    </row>
    <row r="19" spans="1:9" s="346" customFormat="1" ht="17.100000000000001" customHeight="1" x14ac:dyDescent="0.25">
      <c r="A19" s="91" t="s">
        <v>42</v>
      </c>
      <c r="B19" s="333">
        <f t="shared" ref="B19:G19" si="5">SUM(B20:B23)</f>
        <v>4</v>
      </c>
      <c r="C19" s="333">
        <f t="shared" si="5"/>
        <v>8</v>
      </c>
      <c r="D19" s="333">
        <f t="shared" si="5"/>
        <v>21</v>
      </c>
      <c r="E19" s="333">
        <f t="shared" si="5"/>
        <v>10</v>
      </c>
      <c r="F19" s="333">
        <f t="shared" si="5"/>
        <v>7</v>
      </c>
      <c r="G19" s="333">
        <f t="shared" si="5"/>
        <v>3</v>
      </c>
      <c r="H19" s="336">
        <f t="shared" si="1"/>
        <v>53</v>
      </c>
      <c r="I19" s="72">
        <f t="shared" si="2"/>
        <v>1.9239502401126201</v>
      </c>
    </row>
    <row r="20" spans="1:9" s="38" customFormat="1" ht="17.100000000000001" customHeight="1" x14ac:dyDescent="0.25">
      <c r="A20" s="24" t="s">
        <v>17</v>
      </c>
      <c r="B20" s="334">
        <v>4</v>
      </c>
      <c r="C20" s="334">
        <v>8</v>
      </c>
      <c r="D20" s="334">
        <v>20</v>
      </c>
      <c r="E20" s="334">
        <v>10</v>
      </c>
      <c r="F20" s="334">
        <v>7</v>
      </c>
      <c r="G20" s="334">
        <v>3</v>
      </c>
      <c r="H20" s="337">
        <f t="shared" si="1"/>
        <v>52</v>
      </c>
      <c r="I20" s="344">
        <f t="shared" si="2"/>
        <v>1.8876492921859669</v>
      </c>
    </row>
    <row r="21" spans="1:9" s="38" customFormat="1" ht="17.100000000000001" customHeight="1" x14ac:dyDescent="0.25">
      <c r="A21" s="24" t="s">
        <v>18</v>
      </c>
      <c r="B21" s="335">
        <v>0</v>
      </c>
      <c r="C21" s="335">
        <v>0</v>
      </c>
      <c r="D21" s="335">
        <v>0</v>
      </c>
      <c r="E21" s="335">
        <v>0</v>
      </c>
      <c r="F21" s="335">
        <v>0</v>
      </c>
      <c r="G21" s="335">
        <v>0</v>
      </c>
      <c r="H21" s="337">
        <f t="shared" si="1"/>
        <v>0</v>
      </c>
      <c r="I21" s="344">
        <f t="shared" si="2"/>
        <v>0</v>
      </c>
    </row>
    <row r="22" spans="1:9" s="38" customFormat="1" ht="17.100000000000001" customHeight="1" x14ac:dyDescent="0.25">
      <c r="A22" s="24" t="s">
        <v>19</v>
      </c>
      <c r="B22" s="334">
        <v>0</v>
      </c>
      <c r="C22" s="334">
        <v>0</v>
      </c>
      <c r="D22" s="334">
        <v>1</v>
      </c>
      <c r="E22" s="334">
        <v>0</v>
      </c>
      <c r="F22" s="334">
        <v>0</v>
      </c>
      <c r="G22" s="334">
        <v>0</v>
      </c>
      <c r="H22" s="337">
        <f t="shared" si="1"/>
        <v>1</v>
      </c>
      <c r="I22" s="345">
        <f t="shared" si="2"/>
        <v>3.6300947926653206E-2</v>
      </c>
    </row>
    <row r="23" spans="1:9" s="38" customFormat="1" ht="17.100000000000001" customHeight="1" x14ac:dyDescent="0.25">
      <c r="A23" s="25" t="s">
        <v>68</v>
      </c>
      <c r="B23" s="335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7">
        <f t="shared" si="1"/>
        <v>0</v>
      </c>
      <c r="I23" s="344">
        <f t="shared" si="2"/>
        <v>0</v>
      </c>
    </row>
    <row r="24" spans="1:9" s="346" customFormat="1" ht="17.100000000000001" customHeight="1" x14ac:dyDescent="0.25">
      <c r="A24" s="91" t="s">
        <v>43</v>
      </c>
      <c r="B24" s="333">
        <f t="shared" ref="B24:G24" si="6">SUM(B25:B28)</f>
        <v>47</v>
      </c>
      <c r="C24" s="333">
        <f t="shared" si="6"/>
        <v>16</v>
      </c>
      <c r="D24" s="333">
        <f t="shared" si="6"/>
        <v>46</v>
      </c>
      <c r="E24" s="333">
        <f t="shared" si="6"/>
        <v>40</v>
      </c>
      <c r="F24" s="333">
        <f t="shared" si="6"/>
        <v>12</v>
      </c>
      <c r="G24" s="333">
        <f t="shared" si="6"/>
        <v>14</v>
      </c>
      <c r="H24" s="336">
        <f t="shared" si="1"/>
        <v>175</v>
      </c>
      <c r="I24" s="72">
        <f t="shared" si="2"/>
        <v>6.3526658871643118</v>
      </c>
    </row>
    <row r="25" spans="1:9" s="38" customFormat="1" ht="17.100000000000001" customHeight="1" x14ac:dyDescent="0.25">
      <c r="A25" s="24" t="s">
        <v>17</v>
      </c>
      <c r="B25" s="334">
        <v>45</v>
      </c>
      <c r="C25" s="334">
        <v>16</v>
      </c>
      <c r="D25" s="334">
        <v>45</v>
      </c>
      <c r="E25" s="334">
        <v>36</v>
      </c>
      <c r="F25" s="334">
        <v>11</v>
      </c>
      <c r="G25" s="334">
        <v>12</v>
      </c>
      <c r="H25" s="337">
        <f t="shared" si="1"/>
        <v>165</v>
      </c>
      <c r="I25" s="344">
        <f t="shared" si="2"/>
        <v>5.9896564078977796</v>
      </c>
    </row>
    <row r="26" spans="1:9" s="38" customFormat="1" ht="16.5" customHeight="1" x14ac:dyDescent="0.25">
      <c r="A26" s="24" t="s">
        <v>18</v>
      </c>
      <c r="B26" s="334">
        <v>0</v>
      </c>
      <c r="C26" s="334">
        <v>0</v>
      </c>
      <c r="D26" s="334">
        <v>0</v>
      </c>
      <c r="E26" s="334">
        <v>2</v>
      </c>
      <c r="F26" s="334">
        <v>1</v>
      </c>
      <c r="G26" s="334">
        <v>2</v>
      </c>
      <c r="H26" s="337">
        <f t="shared" si="1"/>
        <v>5</v>
      </c>
      <c r="I26" s="345">
        <f t="shared" si="2"/>
        <v>0.18150473963326605</v>
      </c>
    </row>
    <row r="27" spans="1:9" s="38" customFormat="1" ht="17.100000000000001" customHeight="1" x14ac:dyDescent="0.25">
      <c r="A27" s="24" t="s">
        <v>19</v>
      </c>
      <c r="B27" s="334">
        <v>1</v>
      </c>
      <c r="C27" s="334">
        <v>0</v>
      </c>
      <c r="D27" s="334">
        <v>0</v>
      </c>
      <c r="E27" s="334">
        <v>1</v>
      </c>
      <c r="F27" s="334">
        <v>0</v>
      </c>
      <c r="G27" s="334">
        <v>0</v>
      </c>
      <c r="H27" s="337">
        <f t="shared" si="1"/>
        <v>2</v>
      </c>
      <c r="I27" s="345">
        <f t="shared" si="2"/>
        <v>7.2601895853306411E-2</v>
      </c>
    </row>
    <row r="28" spans="1:9" s="38" customFormat="1" ht="17.100000000000001" customHeight="1" x14ac:dyDescent="0.25">
      <c r="A28" s="40" t="s">
        <v>68</v>
      </c>
      <c r="B28" s="334">
        <v>1</v>
      </c>
      <c r="C28" s="334">
        <v>0</v>
      </c>
      <c r="D28" s="334">
        <v>1</v>
      </c>
      <c r="E28" s="334">
        <v>1</v>
      </c>
      <c r="F28" s="334">
        <v>0</v>
      </c>
      <c r="G28" s="334">
        <v>0</v>
      </c>
      <c r="H28" s="337">
        <f t="shared" si="1"/>
        <v>3</v>
      </c>
      <c r="I28" s="345">
        <f t="shared" si="2"/>
        <v>0.10890284377995964</v>
      </c>
    </row>
    <row r="29" spans="1:9" s="340" customFormat="1" ht="17.100000000000001" customHeight="1" x14ac:dyDescent="0.25">
      <c r="A29" s="41" t="s">
        <v>44</v>
      </c>
      <c r="B29" s="333">
        <f t="shared" ref="B29:G29" si="7">SUM(B30:B33)</f>
        <v>39</v>
      </c>
      <c r="C29" s="333">
        <f t="shared" si="7"/>
        <v>113</v>
      </c>
      <c r="D29" s="333">
        <f t="shared" si="7"/>
        <v>168</v>
      </c>
      <c r="E29" s="333">
        <f t="shared" si="7"/>
        <v>44</v>
      </c>
      <c r="F29" s="333">
        <f t="shared" si="7"/>
        <v>7</v>
      </c>
      <c r="G29" s="333">
        <f t="shared" si="7"/>
        <v>3</v>
      </c>
      <c r="H29" s="336">
        <f t="shared" si="1"/>
        <v>374</v>
      </c>
      <c r="I29" s="72">
        <f t="shared" si="2"/>
        <v>13.576554524568301</v>
      </c>
    </row>
    <row r="30" spans="1:9" s="38" customFormat="1" ht="17.100000000000001" customHeight="1" x14ac:dyDescent="0.25">
      <c r="A30" s="24" t="s">
        <v>17</v>
      </c>
      <c r="B30" s="334">
        <v>15</v>
      </c>
      <c r="C30" s="334">
        <v>48</v>
      </c>
      <c r="D30" s="334">
        <v>69</v>
      </c>
      <c r="E30" s="334">
        <v>23</v>
      </c>
      <c r="F30" s="334">
        <v>4</v>
      </c>
      <c r="G30" s="334">
        <v>1</v>
      </c>
      <c r="H30" s="337">
        <f t="shared" si="1"/>
        <v>160</v>
      </c>
      <c r="I30" s="344">
        <f t="shared" si="2"/>
        <v>5.8081516682645136</v>
      </c>
    </row>
    <row r="31" spans="1:9" s="38" customFormat="1" ht="17.100000000000001" customHeight="1" x14ac:dyDescent="0.25">
      <c r="A31" s="24" t="s">
        <v>18</v>
      </c>
      <c r="B31" s="334">
        <v>1</v>
      </c>
      <c r="C31" s="334">
        <v>4</v>
      </c>
      <c r="D31" s="334">
        <v>1</v>
      </c>
      <c r="E31" s="334">
        <v>5</v>
      </c>
      <c r="F31" s="334">
        <v>1</v>
      </c>
      <c r="G31" s="334">
        <v>2</v>
      </c>
      <c r="H31" s="337">
        <f t="shared" si="1"/>
        <v>14</v>
      </c>
      <c r="I31" s="345">
        <f t="shared" si="2"/>
        <v>0.50821327097314495</v>
      </c>
    </row>
    <row r="32" spans="1:9" s="38" customFormat="1" ht="17.100000000000001" customHeight="1" x14ac:dyDescent="0.25">
      <c r="A32" s="24" t="s">
        <v>19</v>
      </c>
      <c r="B32" s="334">
        <v>23</v>
      </c>
      <c r="C32" s="334">
        <v>61</v>
      </c>
      <c r="D32" s="334">
        <v>92</v>
      </c>
      <c r="E32" s="334">
        <v>15</v>
      </c>
      <c r="F32" s="334">
        <v>2</v>
      </c>
      <c r="G32" s="334">
        <v>0</v>
      </c>
      <c r="H32" s="337">
        <f t="shared" si="1"/>
        <v>193</v>
      </c>
      <c r="I32" s="344">
        <f t="shared" si="2"/>
        <v>7.0060829498440693</v>
      </c>
    </row>
    <row r="33" spans="1:10" s="38" customFormat="1" ht="17.100000000000001" customHeight="1" x14ac:dyDescent="0.25">
      <c r="A33" s="40" t="s">
        <v>36</v>
      </c>
      <c r="B33" s="334">
        <v>0</v>
      </c>
      <c r="C33" s="334">
        <v>0</v>
      </c>
      <c r="D33" s="334">
        <v>6</v>
      </c>
      <c r="E33" s="334">
        <v>1</v>
      </c>
      <c r="F33" s="334">
        <v>0</v>
      </c>
      <c r="G33" s="334">
        <v>0</v>
      </c>
      <c r="H33" s="337">
        <f t="shared" si="1"/>
        <v>7</v>
      </c>
      <c r="I33" s="345">
        <f t="shared" si="2"/>
        <v>0.25410663548657247</v>
      </c>
    </row>
    <row r="34" spans="1:10" s="346" customFormat="1" ht="17.100000000000001" customHeight="1" x14ac:dyDescent="0.25">
      <c r="A34" s="47" t="s">
        <v>14</v>
      </c>
      <c r="B34" s="350">
        <v>1</v>
      </c>
      <c r="C34" s="350">
        <v>4</v>
      </c>
      <c r="D34" s="350">
        <v>40</v>
      </c>
      <c r="E34" s="350">
        <v>45</v>
      </c>
      <c r="F34" s="350">
        <v>15</v>
      </c>
      <c r="G34" s="350">
        <v>6</v>
      </c>
      <c r="H34" s="336">
        <f t="shared" si="1"/>
        <v>111</v>
      </c>
      <c r="I34" s="72">
        <f t="shared" si="2"/>
        <v>4.0294052198585062</v>
      </c>
    </row>
    <row r="35" spans="1:10" s="346" customFormat="1" ht="17.100000000000001" customHeight="1" x14ac:dyDescent="0.25">
      <c r="A35" s="41" t="s">
        <v>45</v>
      </c>
      <c r="B35" s="332">
        <f>SUM(B36+B42+B43+B44)</f>
        <v>173</v>
      </c>
      <c r="C35" s="332">
        <f t="shared" ref="C35:H35" si="8">SUM(C36+C42+C43+C44)</f>
        <v>417</v>
      </c>
      <c r="D35" s="332">
        <f t="shared" si="8"/>
        <v>803</v>
      </c>
      <c r="E35" s="332">
        <f t="shared" si="8"/>
        <v>698</v>
      </c>
      <c r="F35" s="332">
        <f t="shared" si="8"/>
        <v>269</v>
      </c>
      <c r="G35" s="332">
        <f t="shared" si="8"/>
        <v>316</v>
      </c>
      <c r="H35" s="336">
        <f t="shared" si="8"/>
        <v>2676</v>
      </c>
      <c r="I35" s="72">
        <f t="shared" si="2"/>
        <v>97.141336651723989</v>
      </c>
    </row>
    <row r="36" spans="1:10" s="38" customFormat="1" ht="17.100000000000001" customHeight="1" x14ac:dyDescent="0.25">
      <c r="A36" s="24" t="s">
        <v>17</v>
      </c>
      <c r="B36" s="331">
        <f>SUM(B37:B41)</f>
        <v>172</v>
      </c>
      <c r="C36" s="331">
        <f t="shared" ref="C36:G36" si="9">SUM(C37:C41)</f>
        <v>414</v>
      </c>
      <c r="D36" s="331">
        <f t="shared" si="9"/>
        <v>802</v>
      </c>
      <c r="E36" s="331">
        <f t="shared" si="9"/>
        <v>697</v>
      </c>
      <c r="F36" s="331">
        <f t="shared" si="9"/>
        <v>269</v>
      </c>
      <c r="G36" s="331">
        <f t="shared" si="9"/>
        <v>316</v>
      </c>
      <c r="H36" s="337">
        <f t="shared" ref="H36:H51" si="10">SUM(B36:G36)</f>
        <v>2670</v>
      </c>
      <c r="I36" s="344">
        <f t="shared" si="2"/>
        <v>96.923530964164073</v>
      </c>
    </row>
    <row r="37" spans="1:10" s="38" customFormat="1" ht="17.100000000000001" customHeight="1" x14ac:dyDescent="0.25">
      <c r="A37" s="24" t="s">
        <v>26</v>
      </c>
      <c r="B37" s="331">
        <v>124</v>
      </c>
      <c r="C37" s="331">
        <v>253</v>
      </c>
      <c r="D37" s="331">
        <v>449</v>
      </c>
      <c r="E37" s="331">
        <v>403</v>
      </c>
      <c r="F37" s="331">
        <v>164</v>
      </c>
      <c r="G37" s="331">
        <v>177</v>
      </c>
      <c r="H37" s="337">
        <f t="shared" si="10"/>
        <v>1570</v>
      </c>
      <c r="I37" s="344">
        <f t="shared" si="2"/>
        <v>56.992488244845539</v>
      </c>
      <c r="J37" s="152"/>
    </row>
    <row r="38" spans="1:10" s="38" customFormat="1" ht="17.100000000000001" customHeight="1" x14ac:dyDescent="0.25">
      <c r="A38" s="24" t="s">
        <v>27</v>
      </c>
      <c r="B38" s="331">
        <v>14</v>
      </c>
      <c r="C38" s="331">
        <v>128</v>
      </c>
      <c r="D38" s="331">
        <v>238</v>
      </c>
      <c r="E38" s="331">
        <v>117</v>
      </c>
      <c r="F38" s="331">
        <v>30</v>
      </c>
      <c r="G38" s="331">
        <v>85</v>
      </c>
      <c r="H38" s="337">
        <f t="shared" si="10"/>
        <v>612</v>
      </c>
      <c r="I38" s="344">
        <f t="shared" si="2"/>
        <v>22.216180131111763</v>
      </c>
    </row>
    <row r="39" spans="1:10" s="38" customFormat="1" ht="17.100000000000001" customHeight="1" x14ac:dyDescent="0.25">
      <c r="A39" s="24" t="s">
        <v>28</v>
      </c>
      <c r="B39" s="331">
        <v>13</v>
      </c>
      <c r="C39" s="331">
        <v>8</v>
      </c>
      <c r="D39" s="331">
        <v>30</v>
      </c>
      <c r="E39" s="331">
        <v>64</v>
      </c>
      <c r="F39" s="331">
        <v>19</v>
      </c>
      <c r="G39" s="331">
        <v>4</v>
      </c>
      <c r="H39" s="337">
        <f t="shared" si="10"/>
        <v>138</v>
      </c>
      <c r="I39" s="344">
        <f t="shared" si="2"/>
        <v>5.0095308138781425</v>
      </c>
    </row>
    <row r="40" spans="1:10" s="38" customFormat="1" ht="17.100000000000001" customHeight="1" x14ac:dyDescent="0.25">
      <c r="A40" s="24" t="s">
        <v>29</v>
      </c>
      <c r="B40" s="331">
        <v>21</v>
      </c>
      <c r="C40" s="331">
        <v>25</v>
      </c>
      <c r="D40" s="331">
        <v>85</v>
      </c>
      <c r="E40" s="331">
        <v>113</v>
      </c>
      <c r="F40" s="331">
        <v>56</v>
      </c>
      <c r="G40" s="331">
        <v>50</v>
      </c>
      <c r="H40" s="337">
        <f t="shared" si="10"/>
        <v>350</v>
      </c>
      <c r="I40" s="344">
        <f t="shared" si="2"/>
        <v>12.705331774328624</v>
      </c>
    </row>
    <row r="41" spans="1:10" s="38" customFormat="1" ht="17.100000000000001" customHeight="1" x14ac:dyDescent="0.25">
      <c r="A41" s="24" t="s">
        <v>30</v>
      </c>
      <c r="B41" s="331">
        <v>0</v>
      </c>
      <c r="C41" s="331">
        <v>0</v>
      </c>
      <c r="D41" s="331">
        <v>0</v>
      </c>
      <c r="E41" s="331">
        <v>0</v>
      </c>
      <c r="F41" s="331">
        <v>0</v>
      </c>
      <c r="G41" s="331">
        <v>0</v>
      </c>
      <c r="H41" s="337">
        <f t="shared" si="10"/>
        <v>0</v>
      </c>
      <c r="I41" s="344">
        <f t="shared" si="2"/>
        <v>0</v>
      </c>
    </row>
    <row r="42" spans="1:10" ht="17.100000000000001" customHeight="1" x14ac:dyDescent="0.25">
      <c r="A42" s="24" t="s">
        <v>18</v>
      </c>
      <c r="B42" s="331">
        <v>0</v>
      </c>
      <c r="C42" s="331">
        <v>3</v>
      </c>
      <c r="D42" s="331">
        <v>0</v>
      </c>
      <c r="E42" s="331">
        <v>0</v>
      </c>
      <c r="F42" s="331">
        <v>0</v>
      </c>
      <c r="G42" s="331">
        <v>0</v>
      </c>
      <c r="H42" s="337">
        <f t="shared" si="10"/>
        <v>3</v>
      </c>
      <c r="I42" s="345">
        <f t="shared" si="2"/>
        <v>0.10890284377995964</v>
      </c>
    </row>
    <row r="43" spans="1:10" ht="17.100000000000001" customHeight="1" x14ac:dyDescent="0.25">
      <c r="A43" s="24" t="s">
        <v>19</v>
      </c>
      <c r="B43" s="331">
        <v>0</v>
      </c>
      <c r="C43" s="331">
        <v>0</v>
      </c>
      <c r="D43" s="331">
        <v>1</v>
      </c>
      <c r="E43" s="331">
        <v>0</v>
      </c>
      <c r="F43" s="331">
        <v>0</v>
      </c>
      <c r="G43" s="331">
        <v>0</v>
      </c>
      <c r="H43" s="337">
        <f t="shared" si="10"/>
        <v>1</v>
      </c>
      <c r="I43" s="345">
        <f t="shared" si="2"/>
        <v>3.6300947926653206E-2</v>
      </c>
    </row>
    <row r="44" spans="1:10" ht="17.100000000000001" customHeight="1" x14ac:dyDescent="0.25">
      <c r="A44" s="27" t="s">
        <v>68</v>
      </c>
      <c r="B44" s="331">
        <v>1</v>
      </c>
      <c r="C44" s="331">
        <v>0</v>
      </c>
      <c r="D44" s="331">
        <v>0</v>
      </c>
      <c r="E44" s="331">
        <v>1</v>
      </c>
      <c r="F44" s="331">
        <v>0</v>
      </c>
      <c r="G44" s="331">
        <v>0</v>
      </c>
      <c r="H44" s="337">
        <f t="shared" si="10"/>
        <v>2</v>
      </c>
      <c r="I44" s="345">
        <f t="shared" si="2"/>
        <v>7.2601895853306411E-2</v>
      </c>
    </row>
    <row r="45" spans="1:10" s="340" customFormat="1" ht="17.100000000000001" customHeight="1" x14ac:dyDescent="0.25">
      <c r="A45" s="47" t="s">
        <v>34</v>
      </c>
      <c r="B45" s="350">
        <v>13</v>
      </c>
      <c r="C45" s="350">
        <v>8</v>
      </c>
      <c r="D45" s="350">
        <v>30</v>
      </c>
      <c r="E45" s="350">
        <v>64</v>
      </c>
      <c r="F45" s="350">
        <v>19</v>
      </c>
      <c r="G45" s="350">
        <v>4</v>
      </c>
      <c r="H45" s="336">
        <f t="shared" si="10"/>
        <v>138</v>
      </c>
      <c r="I45" s="72">
        <f t="shared" si="2"/>
        <v>5.0095308138781425</v>
      </c>
    </row>
    <row r="46" spans="1:10" s="346" customFormat="1" ht="17.100000000000001" customHeight="1" x14ac:dyDescent="0.25">
      <c r="A46" s="47" t="s">
        <v>35</v>
      </c>
      <c r="B46" s="350">
        <v>21</v>
      </c>
      <c r="C46" s="350">
        <v>25</v>
      </c>
      <c r="D46" s="350">
        <v>85</v>
      </c>
      <c r="E46" s="350">
        <v>113</v>
      </c>
      <c r="F46" s="350">
        <v>56</v>
      </c>
      <c r="G46" s="350">
        <v>50</v>
      </c>
      <c r="H46" s="336">
        <f t="shared" si="10"/>
        <v>350</v>
      </c>
      <c r="I46" s="72">
        <f t="shared" si="2"/>
        <v>12.705331774328624</v>
      </c>
    </row>
    <row r="47" spans="1:10" s="346" customFormat="1" ht="17.100000000000001" customHeight="1" x14ac:dyDescent="0.25">
      <c r="A47" s="41" t="s">
        <v>46</v>
      </c>
      <c r="B47" s="333">
        <f t="shared" ref="B47:G47" si="11">SUM(B48:B51)</f>
        <v>22</v>
      </c>
      <c r="C47" s="333">
        <f t="shared" si="11"/>
        <v>19</v>
      </c>
      <c r="D47" s="333">
        <f t="shared" si="11"/>
        <v>48</v>
      </c>
      <c r="E47" s="333">
        <f t="shared" si="11"/>
        <v>24</v>
      </c>
      <c r="F47" s="333">
        <f t="shared" si="11"/>
        <v>5</v>
      </c>
      <c r="G47" s="333">
        <f t="shared" si="11"/>
        <v>9</v>
      </c>
      <c r="H47" s="336">
        <f t="shared" si="10"/>
        <v>127</v>
      </c>
      <c r="I47" s="72">
        <f t="shared" si="2"/>
        <v>4.6102203866849578</v>
      </c>
    </row>
    <row r="48" spans="1:10" s="38" customFormat="1" ht="17.100000000000001" customHeight="1" x14ac:dyDescent="0.25">
      <c r="A48" s="24" t="s">
        <v>17</v>
      </c>
      <c r="B48" s="334">
        <v>22</v>
      </c>
      <c r="C48" s="334">
        <v>19</v>
      </c>
      <c r="D48" s="334">
        <v>47</v>
      </c>
      <c r="E48" s="334">
        <v>24</v>
      </c>
      <c r="F48" s="334">
        <v>5</v>
      </c>
      <c r="G48" s="334">
        <v>9</v>
      </c>
      <c r="H48" s="337">
        <f t="shared" si="10"/>
        <v>126</v>
      </c>
      <c r="I48" s="344">
        <f t="shared" si="2"/>
        <v>4.5739194387583044</v>
      </c>
    </row>
    <row r="49" spans="1:18" s="38" customFormat="1" ht="17.100000000000001" customHeight="1" x14ac:dyDescent="0.25">
      <c r="A49" s="40" t="s">
        <v>18</v>
      </c>
      <c r="B49" s="334">
        <v>0</v>
      </c>
      <c r="C49" s="334">
        <v>0</v>
      </c>
      <c r="D49" s="334">
        <v>1</v>
      </c>
      <c r="E49" s="334">
        <v>0</v>
      </c>
      <c r="F49" s="334">
        <v>0</v>
      </c>
      <c r="G49" s="334">
        <v>0</v>
      </c>
      <c r="H49" s="337">
        <f t="shared" si="10"/>
        <v>1</v>
      </c>
      <c r="I49" s="345">
        <f t="shared" si="2"/>
        <v>3.6300947926653206E-2</v>
      </c>
    </row>
    <row r="50" spans="1:18" s="38" customFormat="1" ht="17.100000000000001" customHeight="1" x14ac:dyDescent="0.25">
      <c r="A50" s="24" t="s">
        <v>19</v>
      </c>
      <c r="B50" s="335">
        <v>0</v>
      </c>
      <c r="C50" s="335">
        <v>0</v>
      </c>
      <c r="D50" s="335">
        <v>0</v>
      </c>
      <c r="E50" s="335">
        <v>0</v>
      </c>
      <c r="F50" s="335">
        <v>0</v>
      </c>
      <c r="G50" s="335">
        <v>0</v>
      </c>
      <c r="H50" s="337">
        <f t="shared" si="10"/>
        <v>0</v>
      </c>
      <c r="I50" s="344">
        <f t="shared" si="2"/>
        <v>0</v>
      </c>
    </row>
    <row r="51" spans="1:18" s="46" customFormat="1" ht="17.100000000000001" customHeight="1" x14ac:dyDescent="0.25">
      <c r="A51" s="27" t="s">
        <v>68</v>
      </c>
      <c r="B51" s="335">
        <v>0</v>
      </c>
      <c r="C51" s="335">
        <v>0</v>
      </c>
      <c r="D51" s="335">
        <v>0</v>
      </c>
      <c r="E51" s="335">
        <v>0</v>
      </c>
      <c r="F51" s="335">
        <v>0</v>
      </c>
      <c r="G51" s="335">
        <v>0</v>
      </c>
      <c r="H51" s="337">
        <f t="shared" si="10"/>
        <v>0</v>
      </c>
      <c r="I51" s="344">
        <f t="shared" si="2"/>
        <v>0</v>
      </c>
    </row>
    <row r="52" spans="1:18" s="340" customFormat="1" ht="17.100000000000001" customHeight="1" x14ac:dyDescent="0.25">
      <c r="A52" s="53" t="s">
        <v>108</v>
      </c>
      <c r="B52" s="340">
        <v>4</v>
      </c>
      <c r="C52" s="340">
        <v>2</v>
      </c>
      <c r="D52" s="340">
        <v>9</v>
      </c>
      <c r="E52" s="340">
        <v>10</v>
      </c>
      <c r="F52" s="340">
        <v>3</v>
      </c>
      <c r="G52" s="340">
        <v>7</v>
      </c>
      <c r="H52" s="340">
        <v>35</v>
      </c>
      <c r="I52" s="72">
        <f t="shared" si="2"/>
        <v>1.2705331774328623</v>
      </c>
    </row>
    <row r="53" spans="1:18" s="346" customFormat="1" ht="17.100000000000001" customHeight="1" x14ac:dyDescent="0.25">
      <c r="A53" s="47" t="s">
        <v>13</v>
      </c>
      <c r="B53" s="350">
        <v>7</v>
      </c>
      <c r="C53" s="350">
        <v>11</v>
      </c>
      <c r="D53" s="350">
        <v>30</v>
      </c>
      <c r="E53" s="350">
        <v>23</v>
      </c>
      <c r="F53" s="350">
        <v>15</v>
      </c>
      <c r="G53" s="350">
        <v>20</v>
      </c>
      <c r="H53" s="336">
        <f t="shared" ref="H53:H65" si="12">SUM(B53:G53)</f>
        <v>106</v>
      </c>
      <c r="I53" s="72">
        <f t="shared" si="2"/>
        <v>3.8479004802252401</v>
      </c>
    </row>
    <row r="54" spans="1:18" s="346" customFormat="1" ht="17.100000000000001" customHeight="1" x14ac:dyDescent="0.25">
      <c r="A54" s="80" t="s">
        <v>67</v>
      </c>
      <c r="B54" s="333">
        <f t="shared" ref="B54:G54" si="13">SUM(B55:B58)</f>
        <v>213</v>
      </c>
      <c r="C54" s="333">
        <f t="shared" si="13"/>
        <v>206</v>
      </c>
      <c r="D54" s="333">
        <f t="shared" si="13"/>
        <v>538</v>
      </c>
      <c r="E54" s="333">
        <f t="shared" si="13"/>
        <v>558</v>
      </c>
      <c r="F54" s="333">
        <f t="shared" si="13"/>
        <v>164</v>
      </c>
      <c r="G54" s="333">
        <f t="shared" si="13"/>
        <v>164</v>
      </c>
      <c r="H54" s="336">
        <f t="shared" si="12"/>
        <v>1843</v>
      </c>
      <c r="I54" s="72">
        <f t="shared" si="2"/>
        <v>66.90264702882186</v>
      </c>
    </row>
    <row r="55" spans="1:18" s="38" customFormat="1" ht="17.100000000000001" customHeight="1" x14ac:dyDescent="0.25">
      <c r="A55" s="24" t="s">
        <v>1</v>
      </c>
      <c r="B55" s="334">
        <v>99</v>
      </c>
      <c r="C55" s="334">
        <v>89</v>
      </c>
      <c r="D55" s="334">
        <v>279</v>
      </c>
      <c r="E55" s="334">
        <v>345</v>
      </c>
      <c r="F55" s="334">
        <v>115</v>
      </c>
      <c r="G55" s="334">
        <v>124</v>
      </c>
      <c r="H55" s="337">
        <f t="shared" si="12"/>
        <v>1051</v>
      </c>
      <c r="I55" s="344">
        <f t="shared" si="2"/>
        <v>38.152296270912522</v>
      </c>
    </row>
    <row r="56" spans="1:18" s="38" customFormat="1" ht="17.100000000000001" customHeight="1" x14ac:dyDescent="0.25">
      <c r="A56" s="24" t="s">
        <v>23</v>
      </c>
      <c r="B56" s="334">
        <v>113</v>
      </c>
      <c r="C56" s="334">
        <v>110</v>
      </c>
      <c r="D56" s="334">
        <v>231</v>
      </c>
      <c r="E56" s="334">
        <v>201</v>
      </c>
      <c r="F56" s="334">
        <v>45</v>
      </c>
      <c r="G56" s="334">
        <v>36</v>
      </c>
      <c r="H56" s="337">
        <f t="shared" si="12"/>
        <v>736</v>
      </c>
      <c r="I56" s="344">
        <f t="shared" si="2"/>
        <v>26.717497674016759</v>
      </c>
    </row>
    <row r="57" spans="1:18" ht="17.100000000000001" customHeight="1" x14ac:dyDescent="0.25">
      <c r="A57" s="24" t="s">
        <v>24</v>
      </c>
      <c r="B57" s="334">
        <v>0</v>
      </c>
      <c r="C57" s="334">
        <v>1</v>
      </c>
      <c r="D57" s="334">
        <v>2</v>
      </c>
      <c r="E57" s="334">
        <v>0</v>
      </c>
      <c r="F57" s="334">
        <v>1</v>
      </c>
      <c r="G57" s="334">
        <v>0</v>
      </c>
      <c r="H57" s="337">
        <f t="shared" si="12"/>
        <v>4</v>
      </c>
      <c r="I57" s="345">
        <f t="shared" si="2"/>
        <v>0.14520379170661282</v>
      </c>
    </row>
    <row r="58" spans="1:18" s="46" customFormat="1" ht="17.100000000000001" customHeight="1" x14ac:dyDescent="0.25">
      <c r="A58" s="81" t="s">
        <v>69</v>
      </c>
      <c r="B58" s="334">
        <v>1</v>
      </c>
      <c r="C58" s="334">
        <v>6</v>
      </c>
      <c r="D58" s="334">
        <v>26</v>
      </c>
      <c r="E58" s="334">
        <v>12</v>
      </c>
      <c r="F58" s="334">
        <v>3</v>
      </c>
      <c r="G58" s="334">
        <v>4</v>
      </c>
      <c r="H58" s="337">
        <f t="shared" si="12"/>
        <v>52</v>
      </c>
      <c r="I58" s="344">
        <f t="shared" si="2"/>
        <v>1.8876492921859669</v>
      </c>
    </row>
    <row r="59" spans="1:18" s="6" customFormat="1" ht="17.100000000000001" customHeight="1" x14ac:dyDescent="0.25">
      <c r="A59" s="41" t="s">
        <v>51</v>
      </c>
      <c r="B59" s="333">
        <f t="shared" ref="B59:G59" si="14">SUM(B60:B63)</f>
        <v>50</v>
      </c>
      <c r="C59" s="333">
        <f t="shared" si="14"/>
        <v>53</v>
      </c>
      <c r="D59" s="333">
        <f t="shared" si="14"/>
        <v>203</v>
      </c>
      <c r="E59" s="333">
        <f t="shared" si="14"/>
        <v>177</v>
      </c>
      <c r="F59" s="333">
        <f t="shared" si="14"/>
        <v>58</v>
      </c>
      <c r="G59" s="333">
        <f t="shared" si="14"/>
        <v>97</v>
      </c>
      <c r="H59" s="336">
        <f t="shared" si="12"/>
        <v>638</v>
      </c>
      <c r="I59" s="72">
        <f t="shared" si="2"/>
        <v>23.160004777204747</v>
      </c>
    </row>
    <row r="60" spans="1:18" s="46" customFormat="1" ht="17.100000000000001" customHeight="1" x14ac:dyDescent="0.25">
      <c r="A60" s="24" t="s">
        <v>1</v>
      </c>
      <c r="B60" s="334">
        <v>38</v>
      </c>
      <c r="C60" s="334">
        <v>19</v>
      </c>
      <c r="D60" s="334">
        <v>86</v>
      </c>
      <c r="E60" s="334">
        <v>103</v>
      </c>
      <c r="F60" s="334">
        <v>46</v>
      </c>
      <c r="G60" s="334">
        <v>90</v>
      </c>
      <c r="H60" s="337">
        <f t="shared" si="12"/>
        <v>382</v>
      </c>
      <c r="I60" s="344">
        <f t="shared" si="2"/>
        <v>13.866962107981525</v>
      </c>
      <c r="J60" s="225"/>
      <c r="K60" s="242"/>
      <c r="L60" s="242"/>
      <c r="M60" s="242"/>
      <c r="N60" s="242"/>
      <c r="O60" s="242"/>
      <c r="P60" s="242"/>
      <c r="Q60" s="242"/>
      <c r="R60" s="242"/>
    </row>
    <row r="61" spans="1:18" s="38" customFormat="1" ht="17.100000000000001" customHeight="1" x14ac:dyDescent="0.25">
      <c r="A61" s="24" t="s">
        <v>23</v>
      </c>
      <c r="B61" s="335">
        <v>0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337">
        <f t="shared" si="12"/>
        <v>0</v>
      </c>
      <c r="I61" s="344">
        <f t="shared" si="2"/>
        <v>0</v>
      </c>
      <c r="J61" s="225"/>
      <c r="K61" s="9"/>
      <c r="L61" s="9"/>
      <c r="M61" s="9"/>
      <c r="N61" s="9"/>
      <c r="O61" s="9"/>
      <c r="P61" s="9"/>
      <c r="Q61" s="9"/>
      <c r="R61" s="152"/>
    </row>
    <row r="62" spans="1:18" s="38" customFormat="1" ht="17.100000000000001" customHeight="1" x14ac:dyDescent="0.25">
      <c r="A62" s="24" t="s">
        <v>24</v>
      </c>
      <c r="B62" s="334">
        <v>12</v>
      </c>
      <c r="C62" s="334">
        <v>34</v>
      </c>
      <c r="D62" s="334">
        <v>114</v>
      </c>
      <c r="E62" s="334">
        <v>74</v>
      </c>
      <c r="F62" s="334">
        <v>12</v>
      </c>
      <c r="G62" s="334">
        <v>7</v>
      </c>
      <c r="H62" s="337">
        <f t="shared" si="12"/>
        <v>253</v>
      </c>
      <c r="I62" s="344">
        <f t="shared" si="2"/>
        <v>9.1841398254432622</v>
      </c>
      <c r="J62" s="232"/>
      <c r="K62" s="9"/>
      <c r="L62" s="9"/>
      <c r="M62" s="9"/>
      <c r="N62" s="9"/>
      <c r="O62" s="9"/>
      <c r="P62" s="9"/>
      <c r="Q62" s="9"/>
      <c r="R62" s="152"/>
    </row>
    <row r="63" spans="1:18" s="46" customFormat="1" ht="17.100000000000001" customHeight="1" x14ac:dyDescent="0.25">
      <c r="A63" s="25" t="s">
        <v>69</v>
      </c>
      <c r="B63" s="334">
        <v>0</v>
      </c>
      <c r="C63" s="334">
        <v>0</v>
      </c>
      <c r="D63" s="334">
        <v>3</v>
      </c>
      <c r="E63" s="334">
        <v>0</v>
      </c>
      <c r="F63" s="334">
        <v>0</v>
      </c>
      <c r="G63" s="334">
        <v>0</v>
      </c>
      <c r="H63" s="337">
        <f t="shared" si="12"/>
        <v>3</v>
      </c>
      <c r="I63" s="345">
        <f t="shared" si="2"/>
        <v>0.10890284377995964</v>
      </c>
      <c r="K63" s="242"/>
      <c r="L63" s="242"/>
      <c r="M63" s="242"/>
      <c r="N63" s="242"/>
      <c r="O63" s="242"/>
      <c r="P63" s="242"/>
      <c r="Q63" s="242"/>
      <c r="R63" s="242"/>
    </row>
    <row r="64" spans="1:18" s="346" customFormat="1" ht="17.100000000000001" customHeight="1" x14ac:dyDescent="0.25">
      <c r="A64" s="41" t="s">
        <v>52</v>
      </c>
      <c r="B64" s="333">
        <f t="shared" ref="B64:G64" si="15">SUM(B65:B68)</f>
        <v>9</v>
      </c>
      <c r="C64" s="333">
        <f t="shared" si="15"/>
        <v>2</v>
      </c>
      <c r="D64" s="333">
        <f t="shared" si="15"/>
        <v>2</v>
      </c>
      <c r="E64" s="333">
        <f t="shared" si="15"/>
        <v>4</v>
      </c>
      <c r="F64" s="333">
        <f t="shared" si="15"/>
        <v>7</v>
      </c>
      <c r="G64" s="333">
        <f t="shared" si="15"/>
        <v>14</v>
      </c>
      <c r="H64" s="336">
        <f t="shared" si="12"/>
        <v>38</v>
      </c>
      <c r="I64" s="72">
        <f t="shared" si="2"/>
        <v>1.3794360212128218</v>
      </c>
    </row>
    <row r="65" spans="1:9" s="38" customFormat="1" ht="17.100000000000001" customHeight="1" x14ac:dyDescent="0.25">
      <c r="A65" s="24" t="s">
        <v>17</v>
      </c>
      <c r="B65" s="334">
        <v>9</v>
      </c>
      <c r="C65" s="334">
        <v>0</v>
      </c>
      <c r="D65" s="334">
        <v>1</v>
      </c>
      <c r="E65" s="334">
        <v>2</v>
      </c>
      <c r="F65" s="334">
        <v>7</v>
      </c>
      <c r="G65" s="334">
        <v>13</v>
      </c>
      <c r="H65" s="337">
        <f t="shared" si="12"/>
        <v>32</v>
      </c>
      <c r="I65" s="344">
        <f t="shared" si="2"/>
        <v>1.1616303336529026</v>
      </c>
    </row>
    <row r="66" spans="1:9" s="38" customFormat="1" ht="17.100000000000001" customHeight="1" x14ac:dyDescent="0.25">
      <c r="A66" s="40" t="s">
        <v>18</v>
      </c>
      <c r="B66" s="334">
        <v>0</v>
      </c>
      <c r="C66" s="334">
        <v>2</v>
      </c>
      <c r="D66" s="334">
        <v>1</v>
      </c>
      <c r="E66" s="334">
        <v>2</v>
      </c>
      <c r="F66" s="334">
        <v>0</v>
      </c>
      <c r="G66" s="334">
        <v>1</v>
      </c>
      <c r="H66" s="337">
        <f t="shared" ref="H66:H68" si="16">SUM(B66:G66)</f>
        <v>6</v>
      </c>
      <c r="I66" s="345">
        <f t="shared" si="2"/>
        <v>0.21780568755991928</v>
      </c>
    </row>
    <row r="67" spans="1:9" s="38" customFormat="1" ht="17.100000000000001" customHeight="1" x14ac:dyDescent="0.25">
      <c r="A67" s="24" t="s">
        <v>19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7">
        <f t="shared" si="16"/>
        <v>0</v>
      </c>
      <c r="I67" s="344">
        <f t="shared" si="2"/>
        <v>0</v>
      </c>
    </row>
    <row r="68" spans="1:9" s="38" customFormat="1" ht="17.100000000000001" customHeight="1" x14ac:dyDescent="0.25">
      <c r="A68" s="25" t="s">
        <v>68</v>
      </c>
      <c r="B68" s="335">
        <v>0</v>
      </c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7">
        <f t="shared" si="16"/>
        <v>0</v>
      </c>
      <c r="I68" s="344">
        <f t="shared" si="2"/>
        <v>0</v>
      </c>
    </row>
    <row r="69" spans="1:9" s="38" customFormat="1" ht="27.95" customHeight="1" x14ac:dyDescent="0.2">
      <c r="A69" s="82" t="s">
        <v>81</v>
      </c>
      <c r="B69" s="356">
        <v>2754749</v>
      </c>
      <c r="C69" s="356"/>
      <c r="D69" s="356"/>
      <c r="E69" s="356"/>
      <c r="F69" s="356"/>
      <c r="G69" s="356"/>
      <c r="H69" s="356"/>
      <c r="I69" s="356"/>
    </row>
    <row r="70" spans="1:9" s="38" customFormat="1" ht="27.95" customHeight="1" x14ac:dyDescent="0.2">
      <c r="A70" s="82" t="s">
        <v>15</v>
      </c>
      <c r="B70" s="83"/>
      <c r="C70" s="84"/>
      <c r="D70" s="85"/>
      <c r="E70" s="83"/>
      <c r="F70" s="84"/>
      <c r="G70" s="86"/>
      <c r="H70" s="82"/>
      <c r="I70" s="82"/>
    </row>
    <row r="71" spans="1:9" s="38" customFormat="1" ht="27.95" customHeight="1" x14ac:dyDescent="0.2">
      <c r="A71" s="357" t="s">
        <v>16</v>
      </c>
      <c r="B71" s="358"/>
      <c r="C71" s="358"/>
      <c r="D71" s="358"/>
      <c r="E71" s="358"/>
      <c r="F71" s="358"/>
      <c r="G71" s="358"/>
      <c r="H71" s="358"/>
      <c r="I71" s="358"/>
    </row>
    <row r="72" spans="1:9" s="38" customFormat="1" ht="27.95" customHeight="1" x14ac:dyDescent="0.2">
      <c r="A72" s="87" t="s">
        <v>82</v>
      </c>
      <c r="B72" s="83"/>
      <c r="C72" s="84"/>
      <c r="D72" s="85"/>
      <c r="E72" s="83"/>
      <c r="F72" s="84"/>
      <c r="G72" s="86"/>
      <c r="H72" s="82"/>
      <c r="I72" s="82"/>
    </row>
    <row r="73" spans="1:9" s="38" customFormat="1" x14ac:dyDescent="0.2">
      <c r="A73" s="1"/>
      <c r="B73" s="11"/>
      <c r="C73" s="2"/>
      <c r="D73" s="29"/>
      <c r="E73" s="11"/>
      <c r="F73" s="2"/>
      <c r="G73" s="1"/>
      <c r="H73" s="1"/>
      <c r="I73" s="1"/>
    </row>
    <row r="74" spans="1:9" s="38" customFormat="1" x14ac:dyDescent="0.2">
      <c r="A74" s="1"/>
      <c r="B74" s="75"/>
      <c r="C74" s="74"/>
      <c r="D74" s="74"/>
      <c r="E74" s="75"/>
      <c r="F74" s="75"/>
      <c r="G74" s="74"/>
      <c r="H74" s="74"/>
      <c r="I74" s="1"/>
    </row>
    <row r="75" spans="1:9" s="38" customFormat="1" ht="15" customHeight="1" x14ac:dyDescent="0.2">
      <c r="A75" s="147" t="s">
        <v>90</v>
      </c>
      <c r="B75" s="75"/>
      <c r="C75" s="74"/>
      <c r="D75" s="74"/>
      <c r="E75" s="75"/>
      <c r="F75" s="74"/>
      <c r="G75" s="74"/>
      <c r="H75" s="74"/>
      <c r="I75" s="1"/>
    </row>
    <row r="76" spans="1:9" s="38" customFormat="1" x14ac:dyDescent="0.2">
      <c r="A76" s="1"/>
      <c r="B76" s="74"/>
      <c r="C76" s="74"/>
      <c r="D76" s="74"/>
      <c r="E76" s="75"/>
      <c r="F76" s="74"/>
      <c r="G76" s="74"/>
      <c r="H76" s="74"/>
      <c r="I76" s="1"/>
    </row>
    <row r="77" spans="1:9" x14ac:dyDescent="0.2">
      <c r="B77" s="75"/>
      <c r="C77" s="74"/>
      <c r="D77" s="74"/>
      <c r="E77" s="75"/>
      <c r="F77" s="74"/>
      <c r="G77" s="74"/>
      <c r="H77" s="74"/>
    </row>
    <row r="78" spans="1:9" s="46" customFormat="1" ht="21" customHeight="1" x14ac:dyDescent="0.25">
      <c r="A78" s="1"/>
      <c r="B78" s="75"/>
      <c r="C78" s="74"/>
      <c r="D78" s="78"/>
      <c r="E78" s="75"/>
      <c r="F78" s="74"/>
      <c r="G78" s="78"/>
      <c r="H78" s="74"/>
      <c r="I78" s="1"/>
    </row>
    <row r="79" spans="1:9" s="38" customFormat="1" x14ac:dyDescent="0.2">
      <c r="A79" s="1"/>
      <c r="B79" s="75"/>
      <c r="C79" s="74"/>
      <c r="D79" s="78"/>
      <c r="E79" s="75"/>
      <c r="F79" s="74"/>
      <c r="G79" s="78"/>
      <c r="H79" s="74"/>
      <c r="I79" s="1"/>
    </row>
    <row r="80" spans="1:9" s="38" customFormat="1" x14ac:dyDescent="0.2">
      <c r="A80" s="1"/>
      <c r="B80" s="75"/>
      <c r="C80" s="74"/>
      <c r="D80" s="78"/>
      <c r="E80" s="75"/>
      <c r="F80" s="74"/>
      <c r="G80" s="78"/>
      <c r="H80" s="74"/>
      <c r="I80" s="1"/>
    </row>
    <row r="81" spans="1:9" s="38" customFormat="1" ht="15" customHeight="1" x14ac:dyDescent="0.2">
      <c r="A81" s="1"/>
      <c r="B81" s="77"/>
      <c r="C81" s="19"/>
      <c r="D81" s="76"/>
      <c r="E81" s="77"/>
      <c r="F81" s="19"/>
      <c r="G81" s="19"/>
      <c r="H81" s="19"/>
      <c r="I81" s="1"/>
    </row>
    <row r="82" spans="1:9" x14ac:dyDescent="0.2">
      <c r="B82" s="11"/>
      <c r="C82" s="12"/>
      <c r="D82" s="30"/>
      <c r="E82" s="11"/>
      <c r="F82" s="12"/>
      <c r="G82" s="13"/>
    </row>
    <row r="83" spans="1:9" s="46" customFormat="1" ht="21" customHeight="1" x14ac:dyDescent="0.25">
      <c r="A83" s="1"/>
      <c r="B83" s="11"/>
      <c r="C83" s="12"/>
      <c r="D83" s="30"/>
      <c r="E83" s="11"/>
      <c r="F83" s="12"/>
      <c r="G83" s="13"/>
      <c r="H83" s="1"/>
      <c r="I83" s="1"/>
    </row>
    <row r="84" spans="1:9" s="38" customFormat="1" x14ac:dyDescent="0.2">
      <c r="A84" s="1"/>
      <c r="B84" s="11"/>
      <c r="C84" s="12"/>
      <c r="D84" s="30"/>
      <c r="E84" s="11"/>
      <c r="F84" s="12"/>
      <c r="G84" s="13"/>
      <c r="H84" s="1"/>
      <c r="I84" s="1"/>
    </row>
    <row r="85" spans="1:9" s="38" customFormat="1" x14ac:dyDescent="0.2">
      <c r="A85" s="1"/>
      <c r="B85" s="11"/>
      <c r="C85" s="12"/>
      <c r="D85" s="30"/>
      <c r="E85" s="11"/>
      <c r="F85" s="12"/>
      <c r="G85" s="13"/>
      <c r="H85" s="1"/>
      <c r="I85" s="1"/>
    </row>
    <row r="86" spans="1:9" s="38" customFormat="1" x14ac:dyDescent="0.2">
      <c r="A86" s="1"/>
      <c r="B86" s="11"/>
      <c r="C86" s="12"/>
      <c r="D86" s="30"/>
      <c r="E86" s="11"/>
      <c r="F86" s="12"/>
      <c r="G86" s="13"/>
      <c r="H86" s="1"/>
      <c r="I86" s="1"/>
    </row>
    <row r="87" spans="1:9" s="38" customFormat="1" x14ac:dyDescent="0.2">
      <c r="A87" s="1"/>
      <c r="B87" s="11"/>
      <c r="C87" s="1"/>
      <c r="D87" s="29"/>
      <c r="E87" s="11"/>
      <c r="F87" s="1"/>
      <c r="G87" s="1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46" customFormat="1" ht="21" customHeight="1" x14ac:dyDescent="0.25">
      <c r="A89" s="1"/>
      <c r="B89" s="11"/>
      <c r="C89" s="12"/>
      <c r="D89" s="30"/>
      <c r="E89" s="11"/>
      <c r="F89" s="12"/>
      <c r="G89" s="13"/>
      <c r="H89" s="1"/>
      <c r="I89" s="1"/>
    </row>
    <row r="90" spans="1:9" s="46" customFormat="1" ht="21" customHeight="1" x14ac:dyDescent="0.25">
      <c r="A90" s="1"/>
      <c r="B90" s="11"/>
      <c r="C90" s="12"/>
      <c r="D90" s="30"/>
      <c r="E90" s="11"/>
      <c r="F90" s="12"/>
      <c r="G90" s="13"/>
      <c r="H90" s="1"/>
      <c r="I90" s="1"/>
    </row>
    <row r="91" spans="1:9" s="46" customFormat="1" ht="21" customHeight="1" x14ac:dyDescent="0.25">
      <c r="A91" s="1"/>
      <c r="B91" s="11"/>
      <c r="C91" s="12"/>
      <c r="D91" s="30"/>
      <c r="E91" s="11"/>
      <c r="F91" s="12"/>
      <c r="G91" s="13"/>
      <c r="H91" s="1"/>
      <c r="I91" s="1"/>
    </row>
    <row r="92" spans="1:9" s="46" customFormat="1" ht="21" customHeight="1" x14ac:dyDescent="0.25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29"/>
      <c r="E93" s="11"/>
      <c r="F93" s="12"/>
      <c r="G93" s="1"/>
      <c r="H93" s="1"/>
      <c r="I93" s="1"/>
    </row>
    <row r="94" spans="1:9" s="46" customFormat="1" ht="21" customHeight="1" x14ac:dyDescent="0.25">
      <c r="A94" s="1"/>
      <c r="B94" s="3"/>
      <c r="C94" s="12"/>
      <c r="D94" s="29"/>
      <c r="E94" s="3"/>
      <c r="F94" s="12"/>
      <c r="G94" s="1"/>
      <c r="H94" s="1"/>
      <c r="I94" s="1"/>
    </row>
    <row r="95" spans="1:9" s="46" customFormat="1" ht="21" customHeight="1" x14ac:dyDescent="0.25">
      <c r="A95" s="1"/>
      <c r="B95" s="3"/>
      <c r="C95" s="12"/>
      <c r="D95" s="29"/>
      <c r="E95" s="3"/>
      <c r="F95" s="12"/>
      <c r="G95" s="1"/>
      <c r="H95" s="1"/>
      <c r="I95" s="1"/>
    </row>
    <row r="96" spans="1:9" ht="33.75" customHeight="1" x14ac:dyDescent="0.2">
      <c r="B96" s="3"/>
      <c r="E96" s="3"/>
    </row>
    <row r="97" spans="1:9" ht="22.5" customHeight="1" x14ac:dyDescent="0.2">
      <c r="B97" s="3"/>
      <c r="E97" s="3"/>
    </row>
    <row r="98" spans="1:9" ht="27.75" customHeight="1" x14ac:dyDescent="0.2">
      <c r="B98" s="14"/>
      <c r="C98" s="5"/>
      <c r="D98" s="31"/>
      <c r="E98" s="14"/>
      <c r="F98" s="5"/>
      <c r="G98" s="5"/>
    </row>
    <row r="99" spans="1:9" ht="16.5" customHeight="1" x14ac:dyDescent="0.2">
      <c r="B99" s="3"/>
      <c r="D99" s="31"/>
      <c r="E99" s="3"/>
      <c r="G99" s="5"/>
    </row>
    <row r="100" spans="1:9" ht="24" customHeight="1" x14ac:dyDescent="0.2">
      <c r="B100" s="3"/>
      <c r="D100" s="31"/>
      <c r="E100" s="3"/>
      <c r="G100" s="5"/>
    </row>
    <row r="101" spans="1:9" ht="15.75" x14ac:dyDescent="0.25">
      <c r="A101" s="15"/>
      <c r="B101" s="3"/>
      <c r="E101" s="3"/>
    </row>
    <row r="102" spans="1:9" ht="15.75" x14ac:dyDescent="0.25">
      <c r="A102" s="15"/>
      <c r="B102" s="3"/>
      <c r="E102" s="3"/>
      <c r="H102" s="3"/>
    </row>
    <row r="103" spans="1:9" ht="15.75" x14ac:dyDescent="0.25">
      <c r="A103" s="15"/>
      <c r="B103" s="3"/>
      <c r="C103" s="12"/>
      <c r="D103" s="30"/>
      <c r="E103" s="3"/>
      <c r="F103" s="12"/>
      <c r="G103" s="13"/>
      <c r="I103" s="13"/>
    </row>
    <row r="104" spans="1:9" x14ac:dyDescent="0.2">
      <c r="B104" s="3"/>
      <c r="C104" s="12"/>
      <c r="D104" s="30"/>
      <c r="E104" s="3"/>
      <c r="F104" s="12"/>
      <c r="G104" s="13"/>
    </row>
    <row r="105" spans="1:9" x14ac:dyDescent="0.2">
      <c r="B105" s="3"/>
      <c r="C105" s="12"/>
      <c r="D105" s="30"/>
      <c r="E105" s="3"/>
      <c r="F105" s="12"/>
      <c r="G105" s="13"/>
    </row>
    <row r="106" spans="1:9" x14ac:dyDescent="0.2">
      <c r="B106" s="3"/>
      <c r="C106" s="12"/>
      <c r="D106" s="30"/>
      <c r="E106" s="3"/>
      <c r="F106" s="12"/>
      <c r="G106" s="13"/>
    </row>
    <row r="107" spans="1:9" x14ac:dyDescent="0.2">
      <c r="B107" s="3"/>
      <c r="C107" s="12"/>
      <c r="D107" s="30"/>
      <c r="E107" s="3"/>
      <c r="F107" s="12"/>
      <c r="G107" s="13"/>
    </row>
    <row r="108" spans="1:9" ht="15.75" x14ac:dyDescent="0.25">
      <c r="A108" s="6"/>
      <c r="B108" s="3"/>
      <c r="C108" s="12"/>
      <c r="D108" s="30"/>
      <c r="E108" s="3"/>
      <c r="F108" s="12"/>
      <c r="G108" s="13"/>
    </row>
    <row r="109" spans="1:9" x14ac:dyDescent="0.2">
      <c r="B109" s="3"/>
      <c r="E109" s="3"/>
    </row>
    <row r="110" spans="1:9" ht="15.75" x14ac:dyDescent="0.25">
      <c r="A110" s="6"/>
      <c r="B110" s="3"/>
      <c r="E110" s="3"/>
    </row>
    <row r="111" spans="1:9" ht="15.75" x14ac:dyDescent="0.2">
      <c r="A111" s="4"/>
      <c r="B111" s="3"/>
      <c r="E111" s="3"/>
    </row>
    <row r="112" spans="1:9" x14ac:dyDescent="0.2">
      <c r="B112" s="3"/>
      <c r="E112" s="3"/>
    </row>
    <row r="113" spans="1:7" ht="15.75" x14ac:dyDescent="0.25">
      <c r="A113" s="6"/>
      <c r="B113" s="3"/>
      <c r="E113" s="3"/>
    </row>
    <row r="114" spans="1:7" x14ac:dyDescent="0.2">
      <c r="B114" s="3"/>
      <c r="E114" s="3"/>
    </row>
    <row r="115" spans="1:7" x14ac:dyDescent="0.2">
      <c r="B115" s="3"/>
      <c r="E115" s="3"/>
    </row>
    <row r="116" spans="1:7" x14ac:dyDescent="0.2">
      <c r="B116" s="3"/>
      <c r="E116" s="3"/>
    </row>
    <row r="117" spans="1:7" x14ac:dyDescent="0.2">
      <c r="B117" s="3"/>
      <c r="E117" s="3"/>
    </row>
    <row r="118" spans="1:7" x14ac:dyDescent="0.2">
      <c r="B118" s="3"/>
      <c r="E118" s="3"/>
    </row>
    <row r="119" spans="1:7" x14ac:dyDescent="0.2">
      <c r="B119" s="3"/>
      <c r="E119" s="3"/>
    </row>
    <row r="120" spans="1:7" x14ac:dyDescent="0.2">
      <c r="B120" s="3"/>
      <c r="E120" s="3"/>
    </row>
    <row r="121" spans="1:7" x14ac:dyDescent="0.2">
      <c r="A121" s="10"/>
      <c r="B121" s="3"/>
      <c r="E121" s="3"/>
    </row>
    <row r="122" spans="1:7" x14ac:dyDescent="0.2">
      <c r="B122" s="3"/>
      <c r="E122" s="3"/>
    </row>
    <row r="123" spans="1:7" x14ac:dyDescent="0.2">
      <c r="B123" s="3"/>
      <c r="E123" s="3"/>
    </row>
    <row r="124" spans="1:7" x14ac:dyDescent="0.2">
      <c r="B124" s="3"/>
      <c r="E124" s="3"/>
    </row>
    <row r="125" spans="1:7" x14ac:dyDescent="0.2">
      <c r="B125" s="3"/>
      <c r="E125" s="3"/>
    </row>
    <row r="126" spans="1:7" x14ac:dyDescent="0.2">
      <c r="B126" s="3"/>
      <c r="E126" s="3"/>
    </row>
    <row r="127" spans="1:7" x14ac:dyDescent="0.2">
      <c r="B127" s="3"/>
      <c r="E127" s="3"/>
    </row>
    <row r="128" spans="1:7" x14ac:dyDescent="0.2">
      <c r="B128" s="3"/>
      <c r="C128" s="12"/>
      <c r="D128" s="30"/>
      <c r="E128" s="3"/>
      <c r="F128" s="12"/>
      <c r="G128" s="13"/>
    </row>
    <row r="129" spans="1:7" x14ac:dyDescent="0.2">
      <c r="B129" s="3"/>
      <c r="C129" s="12"/>
      <c r="D129" s="30"/>
      <c r="E129" s="3"/>
      <c r="F129" s="12"/>
      <c r="G129" s="13"/>
    </row>
    <row r="130" spans="1:7" x14ac:dyDescent="0.2">
      <c r="B130" s="3"/>
      <c r="C130" s="12"/>
      <c r="D130" s="30"/>
      <c r="E130" s="3"/>
      <c r="F130" s="12"/>
      <c r="G130" s="13"/>
    </row>
    <row r="131" spans="1:7" x14ac:dyDescent="0.2">
      <c r="B131" s="3"/>
      <c r="C131" s="12"/>
      <c r="D131" s="30"/>
      <c r="E131" s="3"/>
      <c r="F131" s="12"/>
      <c r="G131" s="13"/>
    </row>
    <row r="132" spans="1:7" ht="15.75" x14ac:dyDescent="0.25">
      <c r="A132" s="15"/>
      <c r="B132" s="3"/>
      <c r="C132" s="12"/>
      <c r="D132" s="30"/>
      <c r="E132" s="3"/>
      <c r="F132" s="12"/>
      <c r="G132" s="13"/>
    </row>
    <row r="133" spans="1:7" ht="15.75" x14ac:dyDescent="0.25">
      <c r="A133" s="6"/>
      <c r="B133" s="3"/>
      <c r="C133" s="12"/>
      <c r="D133" s="30"/>
      <c r="E133" s="3"/>
      <c r="F133" s="12"/>
      <c r="G133" s="13"/>
    </row>
    <row r="134" spans="1:7" ht="15.75" x14ac:dyDescent="0.25">
      <c r="A134" s="8"/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x14ac:dyDescent="0.2">
      <c r="A136" s="10"/>
      <c r="B136" s="3"/>
      <c r="C136" s="12"/>
      <c r="D136" s="30"/>
      <c r="E136" s="3"/>
      <c r="F136" s="12"/>
      <c r="G136" s="13"/>
    </row>
    <row r="137" spans="1:7" x14ac:dyDescent="0.2">
      <c r="B137" s="3"/>
      <c r="C137" s="12"/>
      <c r="D137" s="30"/>
      <c r="E137" s="3"/>
      <c r="F137" s="12"/>
      <c r="G137" s="13"/>
    </row>
    <row r="138" spans="1:7" x14ac:dyDescent="0.2">
      <c r="A138" s="10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ht="15.75" x14ac:dyDescent="0.25">
      <c r="A140" s="15"/>
      <c r="C140" s="12"/>
      <c r="D140" s="30"/>
      <c r="F140" s="12"/>
      <c r="G140" s="13"/>
    </row>
    <row r="141" spans="1:7" ht="15.75" x14ac:dyDescent="0.25">
      <c r="A141" s="15"/>
      <c r="C141" s="12"/>
      <c r="D141" s="30"/>
      <c r="F141" s="12"/>
      <c r="G141" s="13"/>
    </row>
    <row r="142" spans="1:7" ht="15.75" x14ac:dyDescent="0.25">
      <c r="A142" s="15"/>
      <c r="C142" s="12"/>
      <c r="F142" s="12"/>
    </row>
    <row r="143" spans="1:7" x14ac:dyDescent="0.2">
      <c r="C143" s="12"/>
      <c r="F143" s="12"/>
    </row>
    <row r="144" spans="1:7" x14ac:dyDescent="0.2">
      <c r="C144" s="12"/>
      <c r="F144" s="12"/>
    </row>
    <row r="145" spans="1:7" x14ac:dyDescent="0.2">
      <c r="C145" s="12"/>
      <c r="D145" s="30"/>
      <c r="F145" s="12"/>
      <c r="G145" s="13"/>
    </row>
    <row r="146" spans="1:7" x14ac:dyDescent="0.2">
      <c r="B146" s="10"/>
      <c r="C146" s="16"/>
      <c r="D146" s="32"/>
      <c r="E146" s="10"/>
      <c r="F146" s="16"/>
      <c r="G146" s="17"/>
    </row>
    <row r="147" spans="1:7" ht="15.75" x14ac:dyDescent="0.25">
      <c r="A147" s="6"/>
      <c r="C147" s="12"/>
      <c r="D147" s="30"/>
      <c r="F147" s="12"/>
      <c r="G147" s="13"/>
    </row>
    <row r="148" spans="1:7" x14ac:dyDescent="0.2">
      <c r="B148" s="10"/>
      <c r="C148" s="16"/>
      <c r="D148" s="32"/>
      <c r="E148" s="10"/>
      <c r="F148" s="16"/>
      <c r="G148" s="17"/>
    </row>
    <row r="149" spans="1:7" ht="15.75" x14ac:dyDescent="0.25">
      <c r="A149" s="6"/>
      <c r="C149" s="12"/>
      <c r="D149" s="30"/>
      <c r="F149" s="12"/>
      <c r="G149" s="13"/>
    </row>
    <row r="150" spans="1:7" ht="15.75" x14ac:dyDescent="0.2">
      <c r="A150" s="4"/>
      <c r="C150" s="12"/>
      <c r="F150" s="12"/>
    </row>
    <row r="151" spans="1:7" x14ac:dyDescent="0.2">
      <c r="C151" s="12"/>
      <c r="F151" s="12"/>
    </row>
    <row r="152" spans="1:7" ht="15.75" x14ac:dyDescent="0.25">
      <c r="A152" s="6"/>
      <c r="C152" s="12"/>
      <c r="F152" s="12"/>
    </row>
    <row r="153" spans="1:7" x14ac:dyDescent="0.2">
      <c r="C153" s="12"/>
      <c r="F153" s="12"/>
    </row>
    <row r="154" spans="1:7" x14ac:dyDescent="0.2">
      <c r="C154" s="12"/>
      <c r="F154" s="12"/>
    </row>
    <row r="155" spans="1:7" x14ac:dyDescent="0.2"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A160" s="10"/>
      <c r="B160" s="5"/>
      <c r="E160" s="5"/>
    </row>
    <row r="161" spans="1:7" x14ac:dyDescent="0.2">
      <c r="B161" s="5"/>
      <c r="C161" s="5"/>
      <c r="D161" s="31"/>
      <c r="E161" s="5"/>
      <c r="F161" s="5"/>
      <c r="G161" s="5"/>
    </row>
    <row r="162" spans="1:7" x14ac:dyDescent="0.2">
      <c r="D162" s="31"/>
      <c r="G162" s="5"/>
    </row>
    <row r="164" spans="1:7" x14ac:dyDescent="0.2">
      <c r="C164" s="12"/>
      <c r="D164" s="30"/>
      <c r="F164" s="12"/>
      <c r="G164" s="13"/>
    </row>
    <row r="165" spans="1:7" x14ac:dyDescent="0.2">
      <c r="C165" s="12"/>
      <c r="D165" s="30"/>
      <c r="F165" s="12"/>
      <c r="G165" s="13"/>
    </row>
    <row r="166" spans="1:7" x14ac:dyDescent="0.2">
      <c r="C166" s="12"/>
      <c r="D166" s="30"/>
      <c r="F166" s="12"/>
      <c r="G166" s="13"/>
    </row>
    <row r="167" spans="1:7" x14ac:dyDescent="0.2">
      <c r="C167" s="12"/>
      <c r="D167" s="30"/>
      <c r="F167" s="12"/>
      <c r="G167" s="13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B170" s="10"/>
      <c r="C170" s="16"/>
      <c r="D170" s="32"/>
      <c r="E170" s="10"/>
      <c r="F170" s="16"/>
      <c r="G170" s="17"/>
    </row>
    <row r="171" spans="1:7" ht="15.75" x14ac:dyDescent="0.25">
      <c r="A171" s="15"/>
      <c r="C171" s="12"/>
      <c r="D171" s="30"/>
      <c r="F171" s="12"/>
      <c r="G171" s="13"/>
    </row>
    <row r="172" spans="1:7" ht="15.75" x14ac:dyDescent="0.25">
      <c r="A172" s="6"/>
      <c r="C172" s="12"/>
      <c r="D172" s="30"/>
      <c r="F172" s="12"/>
      <c r="G172" s="13"/>
    </row>
    <row r="173" spans="1:7" ht="15.75" x14ac:dyDescent="0.25">
      <c r="A173" s="8"/>
      <c r="C173" s="12"/>
      <c r="D173" s="30"/>
      <c r="F173" s="12"/>
      <c r="G173" s="13"/>
    </row>
    <row r="174" spans="1:7" x14ac:dyDescent="0.2">
      <c r="C174" s="12"/>
      <c r="D174" s="30"/>
      <c r="F174" s="12"/>
      <c r="G174" s="13"/>
    </row>
    <row r="175" spans="1:7" x14ac:dyDescent="0.2">
      <c r="A175" s="10"/>
      <c r="C175" s="12"/>
      <c r="D175" s="30"/>
      <c r="F175" s="12"/>
      <c r="G175" s="13"/>
    </row>
    <row r="176" spans="1:7" x14ac:dyDescent="0.2">
      <c r="C176" s="12"/>
      <c r="D176" s="30"/>
      <c r="F176" s="12"/>
      <c r="G176" s="13"/>
    </row>
    <row r="177" spans="1:7" x14ac:dyDescent="0.2">
      <c r="A177" s="10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ht="15.75" x14ac:dyDescent="0.25">
      <c r="A179" s="15"/>
      <c r="C179" s="12"/>
      <c r="D179" s="30"/>
      <c r="F179" s="12"/>
      <c r="G179" s="13"/>
    </row>
    <row r="180" spans="1:7" ht="15.75" x14ac:dyDescent="0.25">
      <c r="A180" s="15"/>
      <c r="C180" s="12"/>
      <c r="D180" s="30"/>
      <c r="F180" s="12"/>
      <c r="G180" s="13"/>
    </row>
    <row r="181" spans="1:7" ht="15.75" x14ac:dyDescent="0.25">
      <c r="A181" s="15"/>
      <c r="C181" s="12"/>
      <c r="F181" s="12"/>
    </row>
    <row r="182" spans="1:7" x14ac:dyDescent="0.2">
      <c r="C182" s="12"/>
      <c r="F182" s="12"/>
    </row>
    <row r="183" spans="1:7" x14ac:dyDescent="0.2">
      <c r="C183" s="12"/>
      <c r="F183" s="12"/>
    </row>
    <row r="184" spans="1:7" x14ac:dyDescent="0.2">
      <c r="C184" s="12"/>
      <c r="D184" s="30"/>
      <c r="F184" s="12"/>
      <c r="G184" s="13"/>
    </row>
    <row r="185" spans="1:7" x14ac:dyDescent="0.2">
      <c r="B185" s="10"/>
      <c r="C185" s="16"/>
      <c r="D185" s="32"/>
      <c r="E185" s="10"/>
      <c r="F185" s="16"/>
      <c r="G185" s="17"/>
    </row>
    <row r="186" spans="1:7" ht="15.75" x14ac:dyDescent="0.25">
      <c r="A186" s="6"/>
      <c r="C186" s="12"/>
      <c r="D186" s="30"/>
      <c r="F186" s="12"/>
      <c r="G186" s="13"/>
    </row>
    <row r="187" spans="1:7" x14ac:dyDescent="0.2">
      <c r="B187" s="10"/>
      <c r="C187" s="16"/>
      <c r="D187" s="32"/>
      <c r="E187" s="10"/>
      <c r="F187" s="16"/>
      <c r="G187" s="17"/>
    </row>
    <row r="188" spans="1:7" ht="15.75" x14ac:dyDescent="0.25">
      <c r="A188" s="6"/>
      <c r="C188" s="12"/>
      <c r="D188" s="30"/>
      <c r="F188" s="12"/>
      <c r="G188" s="13"/>
    </row>
    <row r="189" spans="1:7" ht="15.75" x14ac:dyDescent="0.2">
      <c r="A189" s="4"/>
      <c r="C189" s="12"/>
      <c r="F189" s="12"/>
    </row>
    <row r="190" spans="1:7" x14ac:dyDescent="0.2">
      <c r="C190" s="12"/>
      <c r="F190" s="12"/>
    </row>
    <row r="191" spans="1:7" ht="15.75" x14ac:dyDescent="0.25">
      <c r="A191" s="6"/>
      <c r="C191" s="12"/>
      <c r="F191" s="12"/>
    </row>
    <row r="192" spans="1:7" x14ac:dyDescent="0.2">
      <c r="C192" s="12"/>
      <c r="F192" s="12"/>
    </row>
    <row r="193" spans="1:7" x14ac:dyDescent="0.2">
      <c r="C193" s="12"/>
      <c r="F193" s="12"/>
    </row>
    <row r="194" spans="1:7" x14ac:dyDescent="0.2"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A199" s="10"/>
      <c r="B199" s="5"/>
      <c r="E199" s="5"/>
    </row>
    <row r="200" spans="1:7" x14ac:dyDescent="0.2">
      <c r="B200" s="5"/>
      <c r="C200" s="5"/>
      <c r="D200" s="31"/>
      <c r="E200" s="5"/>
      <c r="F200" s="5"/>
      <c r="G200" s="5"/>
    </row>
    <row r="201" spans="1:7" x14ac:dyDescent="0.2">
      <c r="D201" s="31"/>
      <c r="G201" s="5"/>
    </row>
    <row r="203" spans="1:7" x14ac:dyDescent="0.2">
      <c r="C203" s="12"/>
      <c r="D203" s="30"/>
      <c r="F203" s="12"/>
      <c r="G203" s="13"/>
    </row>
    <row r="204" spans="1:7" x14ac:dyDescent="0.2">
      <c r="C204" s="12"/>
      <c r="D204" s="30"/>
      <c r="F204" s="12"/>
      <c r="G204" s="13"/>
    </row>
    <row r="205" spans="1:7" x14ac:dyDescent="0.2">
      <c r="C205" s="12"/>
      <c r="D205" s="30"/>
      <c r="F205" s="12"/>
      <c r="G205" s="13"/>
    </row>
    <row r="206" spans="1:7" x14ac:dyDescent="0.2">
      <c r="C206" s="12"/>
      <c r="D206" s="30"/>
      <c r="F206" s="12"/>
      <c r="G206" s="13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B209" s="10"/>
      <c r="C209" s="16"/>
      <c r="D209" s="32"/>
      <c r="E209" s="10"/>
      <c r="F209" s="16"/>
      <c r="G209" s="17"/>
    </row>
    <row r="210" spans="1:7" ht="15.75" x14ac:dyDescent="0.25">
      <c r="A210" s="15"/>
      <c r="C210" s="12"/>
      <c r="D210" s="30"/>
      <c r="F210" s="12"/>
      <c r="G210" s="13"/>
    </row>
    <row r="211" spans="1:7" ht="15.75" x14ac:dyDescent="0.25">
      <c r="A211" s="6"/>
      <c r="C211" s="12"/>
      <c r="D211" s="30"/>
      <c r="F211" s="12"/>
      <c r="G211" s="13"/>
    </row>
    <row r="212" spans="1:7" ht="15.75" x14ac:dyDescent="0.25">
      <c r="A212" s="8"/>
      <c r="C212" s="12"/>
      <c r="D212" s="30"/>
      <c r="F212" s="12"/>
      <c r="G212" s="13"/>
    </row>
    <row r="213" spans="1:7" x14ac:dyDescent="0.2">
      <c r="C213" s="12"/>
      <c r="D213" s="30"/>
      <c r="F213" s="12"/>
      <c r="G213" s="13"/>
    </row>
    <row r="214" spans="1:7" x14ac:dyDescent="0.2">
      <c r="A214" s="10"/>
      <c r="C214" s="12"/>
      <c r="D214" s="30"/>
      <c r="F214" s="12"/>
      <c r="G214" s="13"/>
    </row>
    <row r="215" spans="1:7" x14ac:dyDescent="0.2">
      <c r="C215" s="12"/>
      <c r="D215" s="30"/>
      <c r="F215" s="12"/>
      <c r="G215" s="13"/>
    </row>
    <row r="216" spans="1:7" x14ac:dyDescent="0.2">
      <c r="A216" s="10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ht="15.75" x14ac:dyDescent="0.25">
      <c r="A218" s="15"/>
      <c r="C218" s="12"/>
      <c r="D218" s="30"/>
      <c r="F218" s="12"/>
      <c r="G218" s="13"/>
    </row>
    <row r="219" spans="1:7" ht="15.75" x14ac:dyDescent="0.25">
      <c r="A219" s="15"/>
      <c r="C219" s="12"/>
      <c r="D219" s="30"/>
      <c r="F219" s="12"/>
      <c r="G219" s="13"/>
    </row>
    <row r="220" spans="1:7" ht="15.75" x14ac:dyDescent="0.25">
      <c r="A220" s="15"/>
      <c r="C220" s="12"/>
      <c r="F220" s="12"/>
    </row>
    <row r="221" spans="1:7" x14ac:dyDescent="0.2">
      <c r="C221" s="12"/>
      <c r="F221" s="12"/>
    </row>
    <row r="222" spans="1:7" x14ac:dyDescent="0.2">
      <c r="C222" s="12"/>
      <c r="F222" s="12"/>
    </row>
    <row r="223" spans="1:7" x14ac:dyDescent="0.2">
      <c r="C223" s="12"/>
      <c r="D223" s="30"/>
      <c r="F223" s="12"/>
      <c r="G223" s="13"/>
    </row>
    <row r="224" spans="1:7" x14ac:dyDescent="0.2">
      <c r="B224" s="10"/>
      <c r="C224" s="16"/>
      <c r="D224" s="32"/>
      <c r="E224" s="10"/>
      <c r="F224" s="16"/>
      <c r="G224" s="17"/>
    </row>
    <row r="225" spans="1:7" ht="15.75" x14ac:dyDescent="0.25">
      <c r="A225" s="6"/>
      <c r="C225" s="12"/>
      <c r="D225" s="30"/>
      <c r="F225" s="12"/>
      <c r="G225" s="13"/>
    </row>
    <row r="226" spans="1:7" x14ac:dyDescent="0.2">
      <c r="B226" s="10"/>
      <c r="C226" s="16"/>
      <c r="D226" s="32"/>
      <c r="E226" s="10"/>
      <c r="F226" s="16"/>
      <c r="G226" s="17"/>
    </row>
    <row r="227" spans="1:7" ht="15.75" x14ac:dyDescent="0.25">
      <c r="A227" s="6"/>
      <c r="C227" s="12"/>
      <c r="D227" s="30"/>
      <c r="F227" s="12"/>
      <c r="G227" s="13"/>
    </row>
    <row r="228" spans="1:7" ht="15.75" x14ac:dyDescent="0.2">
      <c r="A228" s="4"/>
      <c r="C228" s="12"/>
      <c r="F228" s="12"/>
    </row>
    <row r="229" spans="1:7" x14ac:dyDescent="0.2">
      <c r="C229" s="12"/>
      <c r="F229" s="12"/>
    </row>
    <row r="230" spans="1:7" ht="15.75" x14ac:dyDescent="0.25">
      <c r="A230" s="6"/>
      <c r="C230" s="12"/>
      <c r="F230" s="12"/>
    </row>
    <row r="231" spans="1:7" x14ac:dyDescent="0.2">
      <c r="C231" s="12"/>
      <c r="F231" s="12"/>
    </row>
    <row r="232" spans="1:7" x14ac:dyDescent="0.2">
      <c r="C232" s="12"/>
      <c r="F232" s="12"/>
    </row>
    <row r="233" spans="1:7" x14ac:dyDescent="0.2"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A238" s="10"/>
      <c r="B238" s="5"/>
      <c r="E238" s="5"/>
    </row>
    <row r="239" spans="1:7" x14ac:dyDescent="0.2">
      <c r="B239" s="5"/>
      <c r="C239" s="5"/>
      <c r="D239" s="31"/>
      <c r="E239" s="5"/>
      <c r="F239" s="5"/>
      <c r="G239" s="5"/>
    </row>
    <row r="240" spans="1:7" x14ac:dyDescent="0.2">
      <c r="D240" s="31"/>
      <c r="G240" s="5"/>
    </row>
    <row r="242" spans="1:7" x14ac:dyDescent="0.2">
      <c r="C242" s="12"/>
      <c r="D242" s="30"/>
      <c r="F242" s="12"/>
      <c r="G242" s="13"/>
    </row>
    <row r="243" spans="1:7" x14ac:dyDescent="0.2">
      <c r="C243" s="12"/>
      <c r="D243" s="30"/>
      <c r="F243" s="12"/>
      <c r="G243" s="13"/>
    </row>
    <row r="244" spans="1:7" x14ac:dyDescent="0.2">
      <c r="C244" s="12"/>
      <c r="D244" s="30"/>
      <c r="F244" s="12"/>
      <c r="G244" s="13"/>
    </row>
    <row r="245" spans="1:7" x14ac:dyDescent="0.2">
      <c r="C245" s="12"/>
      <c r="D245" s="30"/>
      <c r="F245" s="12"/>
      <c r="G245" s="13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B248" s="10"/>
      <c r="C248" s="16"/>
      <c r="D248" s="32"/>
      <c r="E248" s="10"/>
      <c r="F248" s="16"/>
      <c r="G248" s="17"/>
    </row>
    <row r="249" spans="1:7" ht="15.75" x14ac:dyDescent="0.25">
      <c r="A249" s="15"/>
      <c r="C249" s="12"/>
      <c r="D249" s="30"/>
      <c r="F249" s="12"/>
      <c r="G249" s="13"/>
    </row>
    <row r="250" spans="1:7" ht="15.75" x14ac:dyDescent="0.25">
      <c r="A250" s="6"/>
      <c r="C250" s="12"/>
      <c r="D250" s="30"/>
      <c r="F250" s="12"/>
      <c r="G250" s="13"/>
    </row>
    <row r="251" spans="1:7" ht="15.75" x14ac:dyDescent="0.25">
      <c r="A251" s="8"/>
      <c r="C251" s="12"/>
      <c r="D251" s="30"/>
      <c r="F251" s="12"/>
      <c r="G251" s="13"/>
    </row>
    <row r="252" spans="1:7" x14ac:dyDescent="0.2">
      <c r="C252" s="12"/>
      <c r="D252" s="30"/>
      <c r="F252" s="12"/>
      <c r="G252" s="13"/>
    </row>
    <row r="253" spans="1:7" x14ac:dyDescent="0.2">
      <c r="A253" s="10"/>
      <c r="C253" s="12"/>
      <c r="D253" s="30"/>
      <c r="F253" s="12"/>
      <c r="G253" s="13"/>
    </row>
    <row r="254" spans="1:7" x14ac:dyDescent="0.2">
      <c r="C254" s="12"/>
      <c r="D254" s="30"/>
      <c r="F254" s="12"/>
      <c r="G254" s="13"/>
    </row>
    <row r="255" spans="1:7" x14ac:dyDescent="0.2">
      <c r="A255" s="10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ht="15.75" x14ac:dyDescent="0.25">
      <c r="A257" s="15"/>
      <c r="C257" s="12"/>
      <c r="D257" s="30"/>
      <c r="F257" s="12"/>
      <c r="G257" s="13"/>
    </row>
    <row r="258" spans="1:7" ht="15.75" x14ac:dyDescent="0.25">
      <c r="A258" s="15"/>
      <c r="C258" s="12"/>
      <c r="D258" s="30"/>
      <c r="F258" s="12"/>
      <c r="G258" s="13"/>
    </row>
    <row r="259" spans="1:7" ht="15.75" x14ac:dyDescent="0.25">
      <c r="A259" s="15"/>
      <c r="C259" s="12"/>
      <c r="F259" s="12"/>
    </row>
    <row r="260" spans="1:7" x14ac:dyDescent="0.2">
      <c r="C260" s="12"/>
      <c r="F260" s="12"/>
    </row>
    <row r="261" spans="1:7" x14ac:dyDescent="0.2">
      <c r="C261" s="12"/>
      <c r="F261" s="12"/>
    </row>
    <row r="262" spans="1:7" x14ac:dyDescent="0.2">
      <c r="C262" s="12"/>
      <c r="D262" s="30"/>
      <c r="F262" s="12"/>
      <c r="G262" s="13"/>
    </row>
    <row r="263" spans="1:7" x14ac:dyDescent="0.2">
      <c r="B263" s="10"/>
      <c r="C263" s="16"/>
      <c r="D263" s="32"/>
      <c r="E263" s="10"/>
      <c r="F263" s="16"/>
      <c r="G263" s="17"/>
    </row>
    <row r="264" spans="1:7" ht="15.75" x14ac:dyDescent="0.25">
      <c r="A264" s="6"/>
      <c r="C264" s="12"/>
      <c r="D264" s="30"/>
      <c r="F264" s="12"/>
      <c r="G264" s="13"/>
    </row>
    <row r="265" spans="1:7" x14ac:dyDescent="0.2">
      <c r="B265" s="10"/>
      <c r="C265" s="16"/>
      <c r="D265" s="32"/>
      <c r="E265" s="10"/>
      <c r="F265" s="16"/>
      <c r="G265" s="17"/>
    </row>
    <row r="266" spans="1:7" ht="15.75" x14ac:dyDescent="0.25">
      <c r="A266" s="6"/>
      <c r="C266" s="12"/>
      <c r="D266" s="30"/>
      <c r="F266" s="12"/>
      <c r="G266" s="13"/>
    </row>
    <row r="267" spans="1:7" ht="15.75" x14ac:dyDescent="0.25">
      <c r="A267" s="6"/>
      <c r="C267" s="12"/>
      <c r="F267" s="12"/>
    </row>
    <row r="268" spans="1:7" x14ac:dyDescent="0.2">
      <c r="C268" s="12"/>
      <c r="F268" s="12"/>
    </row>
    <row r="269" spans="1:7" x14ac:dyDescent="0.2">
      <c r="C269" s="12"/>
      <c r="F269" s="12"/>
    </row>
    <row r="270" spans="1:7" x14ac:dyDescent="0.2">
      <c r="C270" s="12"/>
      <c r="F270" s="12"/>
    </row>
    <row r="271" spans="1:7" x14ac:dyDescent="0.2"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B277" s="5"/>
      <c r="E277" s="5"/>
    </row>
    <row r="278" spans="2:7" x14ac:dyDescent="0.2">
      <c r="B278" s="5"/>
      <c r="C278" s="5"/>
      <c r="D278" s="31"/>
      <c r="E278" s="5"/>
      <c r="F278" s="5"/>
      <c r="G278" s="5"/>
    </row>
    <row r="279" spans="2:7" x14ac:dyDescent="0.2">
      <c r="D279" s="31"/>
      <c r="G279" s="5"/>
    </row>
    <row r="281" spans="2:7" x14ac:dyDescent="0.2">
      <c r="C281" s="12"/>
      <c r="F281" s="12"/>
    </row>
    <row r="282" spans="2:7" x14ac:dyDescent="0.2">
      <c r="C282" s="12"/>
      <c r="F282" s="12"/>
    </row>
    <row r="283" spans="2:7" x14ac:dyDescent="0.2">
      <c r="C283" s="12"/>
      <c r="F283" s="12"/>
    </row>
    <row r="284" spans="2:7" x14ac:dyDescent="0.2">
      <c r="C284" s="12"/>
      <c r="F284" s="12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B287" s="10"/>
      <c r="C287" s="16"/>
      <c r="D287" s="33"/>
      <c r="E287" s="10"/>
      <c r="F287" s="16"/>
      <c r="G287" s="10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B302" s="10"/>
      <c r="C302" s="16"/>
      <c r="D302" s="33"/>
      <c r="E302" s="10"/>
      <c r="F302" s="16"/>
      <c r="G302" s="10"/>
    </row>
    <row r="303" spans="2:7" x14ac:dyDescent="0.2">
      <c r="C303" s="12"/>
      <c r="F303" s="12"/>
    </row>
    <row r="304" spans="2:7" x14ac:dyDescent="0.2">
      <c r="B304" s="10"/>
      <c r="C304" s="16"/>
      <c r="D304" s="34"/>
      <c r="E304" s="10"/>
      <c r="F304" s="16"/>
      <c r="G304" s="18"/>
    </row>
    <row r="305" spans="3:7" x14ac:dyDescent="0.2">
      <c r="C305" s="12"/>
      <c r="F305" s="12"/>
    </row>
    <row r="306" spans="3:7" x14ac:dyDescent="0.2">
      <c r="C306" s="12"/>
      <c r="F306" s="12"/>
    </row>
    <row r="307" spans="3:7" x14ac:dyDescent="0.2">
      <c r="C307" s="12"/>
      <c r="F307" s="12"/>
    </row>
    <row r="308" spans="3:7" x14ac:dyDescent="0.2">
      <c r="C308" s="12"/>
      <c r="F308" s="12"/>
    </row>
    <row r="309" spans="3:7" x14ac:dyDescent="0.2">
      <c r="C309" s="12"/>
      <c r="F309" s="12"/>
    </row>
    <row r="310" spans="3:7" x14ac:dyDescent="0.2">
      <c r="C310" s="12"/>
      <c r="F310" s="12"/>
    </row>
    <row r="311" spans="3:7" x14ac:dyDescent="0.2">
      <c r="C311" s="12"/>
      <c r="F311" s="12"/>
    </row>
    <row r="312" spans="3:7" x14ac:dyDescent="0.2">
      <c r="C312" s="12"/>
      <c r="F312" s="12"/>
    </row>
    <row r="313" spans="3:7" x14ac:dyDescent="0.2">
      <c r="C313" s="12"/>
      <c r="F313" s="12"/>
    </row>
    <row r="314" spans="3:7" x14ac:dyDescent="0.2">
      <c r="C314" s="12"/>
      <c r="F314" s="12"/>
    </row>
    <row r="315" spans="3:7" x14ac:dyDescent="0.2">
      <c r="C315" s="12"/>
      <c r="F315" s="12"/>
    </row>
    <row r="320" spans="3:7" x14ac:dyDescent="0.2">
      <c r="D320" s="35"/>
      <c r="G320" s="12"/>
    </row>
    <row r="321" spans="4:7" x14ac:dyDescent="0.2">
      <c r="D321" s="35"/>
      <c r="G321" s="12"/>
    </row>
    <row r="322" spans="4:7" x14ac:dyDescent="0.2">
      <c r="D322" s="35"/>
      <c r="G322" s="12"/>
    </row>
    <row r="323" spans="4:7" x14ac:dyDescent="0.2">
      <c r="D323" s="35"/>
      <c r="G323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2"/>
  <sheetViews>
    <sheetView zoomScale="90" zoomScaleNormal="90" workbookViewId="0">
      <selection activeCell="A24" sqref="A2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28.6640625" style="1" customWidth="1"/>
    <col min="10" max="16384" width="11.5" style="1"/>
  </cols>
  <sheetData>
    <row r="1" spans="1:11" s="21" customFormat="1" ht="30.75" customHeight="1" x14ac:dyDescent="0.3">
      <c r="A1" s="36" t="s">
        <v>91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347"/>
      <c r="I2" s="342" t="s">
        <v>3</v>
      </c>
    </row>
    <row r="3" spans="1:11" ht="16.5" x14ac:dyDescent="0.25">
      <c r="A3" s="352"/>
      <c r="B3" s="326" t="s">
        <v>8</v>
      </c>
      <c r="C3" s="327" t="s">
        <v>9</v>
      </c>
      <c r="D3" s="327" t="s">
        <v>7</v>
      </c>
      <c r="E3" s="327" t="s">
        <v>4</v>
      </c>
      <c r="F3" s="327" t="s">
        <v>5</v>
      </c>
      <c r="G3" s="328" t="s">
        <v>6</v>
      </c>
      <c r="H3" s="348" t="s">
        <v>0</v>
      </c>
      <c r="I3" s="343">
        <v>100000</v>
      </c>
    </row>
    <row r="4" spans="1:11" s="340" customFormat="1" ht="17.100000000000001" customHeight="1" x14ac:dyDescent="0.25">
      <c r="A4" s="41" t="s">
        <v>40</v>
      </c>
      <c r="B4" s="329">
        <f>SUM(B5:B8)</f>
        <v>16</v>
      </c>
      <c r="C4" s="329">
        <f>SUM(C5:C8)</f>
        <v>36</v>
      </c>
      <c r="D4" s="329">
        <f>SUM(D5:D8)</f>
        <v>158</v>
      </c>
      <c r="E4" s="329">
        <f t="shared" ref="E4:G4" si="0">SUM(E5:E8)</f>
        <v>83</v>
      </c>
      <c r="F4" s="329">
        <f t="shared" si="0"/>
        <v>10</v>
      </c>
      <c r="G4" s="329">
        <f t="shared" si="0"/>
        <v>4</v>
      </c>
      <c r="H4" s="336">
        <f>SUM(B4:G4)</f>
        <v>307</v>
      </c>
      <c r="I4" s="72">
        <f>(H4/B$69) * 100000</f>
        <v>11.319457963883924</v>
      </c>
    </row>
    <row r="5" spans="1:11" ht="17.100000000000001" customHeight="1" x14ac:dyDescent="0.25">
      <c r="A5" s="24" t="s">
        <v>17</v>
      </c>
      <c r="B5" s="325">
        <v>8</v>
      </c>
      <c r="C5" s="325">
        <v>29</v>
      </c>
      <c r="D5" s="325">
        <v>89</v>
      </c>
      <c r="E5" s="325">
        <v>69</v>
      </c>
      <c r="F5" s="325">
        <v>7</v>
      </c>
      <c r="G5" s="325">
        <v>3</v>
      </c>
      <c r="H5" s="337">
        <f t="shared" ref="H5:H65" si="1">SUM(B5:G5)</f>
        <v>205</v>
      </c>
      <c r="I5" s="344">
        <f t="shared" ref="I5:I68" si="2">(H5/B$69) * 100000</f>
        <v>7.5585957087824251</v>
      </c>
    </row>
    <row r="6" spans="1:11" ht="17.100000000000001" customHeight="1" x14ac:dyDescent="0.25">
      <c r="A6" s="24" t="s">
        <v>18</v>
      </c>
      <c r="B6" s="325">
        <v>3</v>
      </c>
      <c r="C6" s="325">
        <v>7</v>
      </c>
      <c r="D6" s="325">
        <v>8</v>
      </c>
      <c r="E6" s="325">
        <v>14</v>
      </c>
      <c r="F6" s="325">
        <v>2</v>
      </c>
      <c r="G6" s="325">
        <v>1</v>
      </c>
      <c r="H6" s="337">
        <f t="shared" si="1"/>
        <v>35</v>
      </c>
      <c r="I6" s="344">
        <f t="shared" si="2"/>
        <v>1.2904919502799261</v>
      </c>
    </row>
    <row r="7" spans="1:11" ht="17.100000000000001" customHeight="1" x14ac:dyDescent="0.25">
      <c r="A7" s="24" t="s">
        <v>19</v>
      </c>
      <c r="B7" s="330">
        <v>5</v>
      </c>
      <c r="C7" s="330">
        <v>0</v>
      </c>
      <c r="D7" s="330">
        <v>61</v>
      </c>
      <c r="E7" s="330">
        <v>0</v>
      </c>
      <c r="F7" s="330">
        <v>1</v>
      </c>
      <c r="G7" s="330">
        <v>0</v>
      </c>
      <c r="H7" s="337">
        <f t="shared" si="1"/>
        <v>67</v>
      </c>
      <c r="I7" s="344">
        <f t="shared" si="2"/>
        <v>2.4703703048215728</v>
      </c>
    </row>
    <row r="8" spans="1:11" ht="17.100000000000001" customHeight="1" x14ac:dyDescent="0.25">
      <c r="A8" s="40" t="s">
        <v>89</v>
      </c>
      <c r="B8" s="330">
        <v>0</v>
      </c>
      <c r="C8" s="330">
        <v>0</v>
      </c>
      <c r="D8" s="330">
        <v>0</v>
      </c>
      <c r="E8" s="330">
        <v>0</v>
      </c>
      <c r="F8" s="330">
        <v>0</v>
      </c>
      <c r="G8" s="330">
        <v>0</v>
      </c>
      <c r="H8" s="337">
        <f t="shared" si="1"/>
        <v>0</v>
      </c>
      <c r="I8" s="344">
        <f t="shared" si="2"/>
        <v>0</v>
      </c>
    </row>
    <row r="9" spans="1:11" s="6" customFormat="1" ht="17.100000000000001" customHeight="1" x14ac:dyDescent="0.25">
      <c r="A9" s="41" t="s">
        <v>87</v>
      </c>
      <c r="B9" s="329">
        <f>SUM(B10:B13)</f>
        <v>14</v>
      </c>
      <c r="C9" s="329">
        <f t="shared" ref="C9:G9" si="3">SUM(C10:C13)</f>
        <v>4</v>
      </c>
      <c r="D9" s="329">
        <f t="shared" si="3"/>
        <v>4</v>
      </c>
      <c r="E9" s="329">
        <f t="shared" si="3"/>
        <v>2</v>
      </c>
      <c r="F9" s="329">
        <f t="shared" si="3"/>
        <v>1</v>
      </c>
      <c r="G9" s="329">
        <f t="shared" si="3"/>
        <v>1</v>
      </c>
      <c r="H9" s="336">
        <f t="shared" si="1"/>
        <v>26</v>
      </c>
      <c r="I9" s="72">
        <f t="shared" si="2"/>
        <v>0.95865116306508802</v>
      </c>
    </row>
    <row r="10" spans="1:11" ht="17.100000000000001" customHeight="1" x14ac:dyDescent="0.25">
      <c r="A10" s="24" t="s">
        <v>17</v>
      </c>
      <c r="B10" s="325">
        <v>0</v>
      </c>
      <c r="C10" s="325">
        <v>3</v>
      </c>
      <c r="D10" s="325">
        <v>3</v>
      </c>
      <c r="E10" s="325">
        <v>0</v>
      </c>
      <c r="F10" s="325">
        <v>0</v>
      </c>
      <c r="G10" s="325">
        <v>1</v>
      </c>
      <c r="H10" s="337">
        <f t="shared" si="1"/>
        <v>7</v>
      </c>
      <c r="I10" s="345">
        <f t="shared" si="2"/>
        <v>0.25809839005598523</v>
      </c>
    </row>
    <row r="11" spans="1:11" ht="17.100000000000001" customHeight="1" x14ac:dyDescent="0.25">
      <c r="A11" s="24" t="s">
        <v>18</v>
      </c>
      <c r="B11" s="330">
        <v>0</v>
      </c>
      <c r="C11" s="330">
        <v>0</v>
      </c>
      <c r="D11" s="330">
        <v>0</v>
      </c>
      <c r="E11" s="330">
        <v>0</v>
      </c>
      <c r="F11" s="330">
        <v>0</v>
      </c>
      <c r="G11" s="330">
        <v>0</v>
      </c>
      <c r="H11" s="337">
        <f t="shared" si="1"/>
        <v>0</v>
      </c>
      <c r="I11" s="344">
        <f t="shared" si="2"/>
        <v>0</v>
      </c>
    </row>
    <row r="12" spans="1:11" s="46" customFormat="1" ht="17.100000000000001" customHeight="1" x14ac:dyDescent="0.25">
      <c r="A12" s="24" t="s">
        <v>19</v>
      </c>
      <c r="B12" s="330">
        <v>0</v>
      </c>
      <c r="C12" s="330">
        <v>0</v>
      </c>
      <c r="D12" s="330">
        <v>0</v>
      </c>
      <c r="E12" s="330">
        <v>0</v>
      </c>
      <c r="F12" s="330">
        <v>0</v>
      </c>
      <c r="G12" s="330">
        <v>0</v>
      </c>
      <c r="H12" s="337">
        <f t="shared" si="1"/>
        <v>0</v>
      </c>
      <c r="I12" s="344">
        <f t="shared" si="2"/>
        <v>0</v>
      </c>
    </row>
    <row r="13" spans="1:11" s="38" customFormat="1" ht="17.100000000000001" customHeight="1" x14ac:dyDescent="0.25">
      <c r="A13" s="24" t="s">
        <v>89</v>
      </c>
      <c r="B13" s="325">
        <v>14</v>
      </c>
      <c r="C13" s="325">
        <v>1</v>
      </c>
      <c r="D13" s="325">
        <v>1</v>
      </c>
      <c r="E13" s="325">
        <v>2</v>
      </c>
      <c r="F13" s="325">
        <v>1</v>
      </c>
      <c r="G13" s="325">
        <v>0</v>
      </c>
      <c r="H13" s="337">
        <f t="shared" si="1"/>
        <v>19</v>
      </c>
      <c r="I13" s="345">
        <f t="shared" si="2"/>
        <v>0.70055277300910279</v>
      </c>
      <c r="J13" s="148"/>
      <c r="K13" s="148"/>
    </row>
    <row r="14" spans="1:11" s="346" customFormat="1" ht="17.100000000000001" customHeight="1" x14ac:dyDescent="0.25">
      <c r="A14" s="41" t="s">
        <v>41</v>
      </c>
      <c r="B14" s="329">
        <f>SUM(B15:B18)</f>
        <v>248</v>
      </c>
      <c r="C14" s="329">
        <f t="shared" ref="C14" si="4">SUM(C15:C18)</f>
        <v>107</v>
      </c>
      <c r="D14" s="329">
        <f t="shared" ref="D14" si="5">SUM(D15:D18)</f>
        <v>513</v>
      </c>
      <c r="E14" s="329">
        <f t="shared" ref="E14" si="6">SUM(E15:E18)</f>
        <v>1452</v>
      </c>
      <c r="F14" s="329">
        <f t="shared" ref="F14" si="7">SUM(F15:F18)</f>
        <v>1242</v>
      </c>
      <c r="G14" s="329">
        <f t="shared" ref="G14" si="8">SUM(G15:G18)</f>
        <v>4608</v>
      </c>
      <c r="H14" s="336">
        <f t="shared" si="1"/>
        <v>8170</v>
      </c>
      <c r="I14" s="72">
        <f t="shared" si="2"/>
        <v>301.23769239391419</v>
      </c>
    </row>
    <row r="15" spans="1:11" s="38" customFormat="1" ht="17.100000000000001" customHeight="1" x14ac:dyDescent="0.25">
      <c r="A15" s="24" t="s">
        <v>17</v>
      </c>
      <c r="B15" s="325">
        <v>245</v>
      </c>
      <c r="C15" s="325">
        <v>106</v>
      </c>
      <c r="D15" s="325">
        <v>507</v>
      </c>
      <c r="E15" s="325">
        <v>1446</v>
      </c>
      <c r="F15" s="325">
        <v>1242</v>
      </c>
      <c r="G15" s="325">
        <v>4605</v>
      </c>
      <c r="H15" s="337">
        <f t="shared" si="1"/>
        <v>8151</v>
      </c>
      <c r="I15" s="344">
        <f t="shared" si="2"/>
        <v>300.53713962090512</v>
      </c>
    </row>
    <row r="16" spans="1:11" s="38" customFormat="1" ht="17.100000000000001" customHeight="1" x14ac:dyDescent="0.25">
      <c r="A16" s="24" t="s">
        <v>18</v>
      </c>
      <c r="B16" s="325">
        <v>2</v>
      </c>
      <c r="C16" s="325">
        <v>0</v>
      </c>
      <c r="D16" s="325">
        <v>3</v>
      </c>
      <c r="E16" s="325">
        <v>5</v>
      </c>
      <c r="F16" s="325">
        <v>0</v>
      </c>
      <c r="G16" s="325">
        <v>1</v>
      </c>
      <c r="H16" s="337">
        <f t="shared" si="1"/>
        <v>11</v>
      </c>
      <c r="I16" s="345">
        <f t="shared" si="2"/>
        <v>0.40558318437369106</v>
      </c>
    </row>
    <row r="17" spans="1:9" ht="17.100000000000001" customHeight="1" x14ac:dyDescent="0.25">
      <c r="A17" s="24" t="s">
        <v>19</v>
      </c>
      <c r="B17" s="331">
        <v>0</v>
      </c>
      <c r="C17" s="331">
        <v>0</v>
      </c>
      <c r="D17" s="331">
        <v>0</v>
      </c>
      <c r="E17" s="331">
        <v>0</v>
      </c>
      <c r="F17" s="331">
        <v>0</v>
      </c>
      <c r="G17" s="331">
        <v>0</v>
      </c>
      <c r="H17" s="337">
        <f t="shared" si="1"/>
        <v>0</v>
      </c>
      <c r="I17" s="344">
        <f t="shared" si="2"/>
        <v>0</v>
      </c>
    </row>
    <row r="18" spans="1:9" s="46" customFormat="1" ht="17.100000000000001" customHeight="1" x14ac:dyDescent="0.25">
      <c r="A18" s="25" t="s">
        <v>89</v>
      </c>
      <c r="B18" s="325">
        <v>1</v>
      </c>
      <c r="C18" s="325">
        <v>1</v>
      </c>
      <c r="D18" s="325">
        <v>3</v>
      </c>
      <c r="E18" s="325">
        <v>1</v>
      </c>
      <c r="F18" s="325">
        <v>0</v>
      </c>
      <c r="G18" s="325">
        <v>2</v>
      </c>
      <c r="H18" s="337">
        <f t="shared" si="1"/>
        <v>8</v>
      </c>
      <c r="I18" s="345">
        <f t="shared" si="2"/>
        <v>0.29496958863541167</v>
      </c>
    </row>
    <row r="19" spans="1:9" s="346" customFormat="1" ht="17.100000000000001" customHeight="1" x14ac:dyDescent="0.25">
      <c r="A19" s="91" t="s">
        <v>42</v>
      </c>
      <c r="B19" s="332">
        <f>SUM(B20:B23)</f>
        <v>5</v>
      </c>
      <c r="C19" s="332">
        <f t="shared" ref="C19" si="9">SUM(C20:C23)</f>
        <v>8</v>
      </c>
      <c r="D19" s="332">
        <f t="shared" ref="D19" si="10">SUM(D20:D23)</f>
        <v>26</v>
      </c>
      <c r="E19" s="332">
        <f t="shared" ref="E19" si="11">SUM(E20:E23)</f>
        <v>20</v>
      </c>
      <c r="F19" s="332">
        <f t="shared" ref="F19" si="12">SUM(F20:F23)</f>
        <v>5</v>
      </c>
      <c r="G19" s="332">
        <f t="shared" ref="G19" si="13">SUM(G20:G23)</f>
        <v>3</v>
      </c>
      <c r="H19" s="336">
        <f t="shared" si="1"/>
        <v>67</v>
      </c>
      <c r="I19" s="72">
        <f t="shared" si="2"/>
        <v>2.4703703048215728</v>
      </c>
    </row>
    <row r="20" spans="1:9" s="38" customFormat="1" ht="17.100000000000001" customHeight="1" x14ac:dyDescent="0.25">
      <c r="A20" s="24" t="s">
        <v>17</v>
      </c>
      <c r="B20" s="325">
        <v>4</v>
      </c>
      <c r="C20" s="325">
        <v>6</v>
      </c>
      <c r="D20" s="325">
        <v>24</v>
      </c>
      <c r="E20" s="325">
        <v>17</v>
      </c>
      <c r="F20" s="325">
        <v>5</v>
      </c>
      <c r="G20" s="325">
        <v>3</v>
      </c>
      <c r="H20" s="337">
        <f t="shared" si="1"/>
        <v>59</v>
      </c>
      <c r="I20" s="344">
        <f t="shared" si="2"/>
        <v>2.1754007161861613</v>
      </c>
    </row>
    <row r="21" spans="1:9" s="38" customFormat="1" ht="17.100000000000001" customHeight="1" x14ac:dyDescent="0.25">
      <c r="A21" s="24" t="s">
        <v>18</v>
      </c>
      <c r="B21" s="325">
        <v>0</v>
      </c>
      <c r="C21" s="325">
        <v>1</v>
      </c>
      <c r="D21" s="325">
        <v>2</v>
      </c>
      <c r="E21" s="325">
        <v>3</v>
      </c>
      <c r="F21" s="325">
        <v>0</v>
      </c>
      <c r="G21" s="325">
        <v>0</v>
      </c>
      <c r="H21" s="337">
        <f t="shared" si="1"/>
        <v>6</v>
      </c>
      <c r="I21" s="345">
        <f t="shared" si="2"/>
        <v>0.22122719147655878</v>
      </c>
    </row>
    <row r="22" spans="1:9" s="38" customFormat="1" ht="17.100000000000001" customHeight="1" x14ac:dyDescent="0.25">
      <c r="A22" s="24" t="s">
        <v>19</v>
      </c>
      <c r="B22" s="331">
        <v>1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7">
        <f t="shared" si="1"/>
        <v>1</v>
      </c>
      <c r="I22" s="345">
        <f t="shared" si="2"/>
        <v>3.6871198579426459E-2</v>
      </c>
    </row>
    <row r="23" spans="1:9" s="38" customFormat="1" ht="17.100000000000001" customHeight="1" x14ac:dyDescent="0.25">
      <c r="A23" s="25" t="s">
        <v>68</v>
      </c>
      <c r="B23" s="325">
        <v>0</v>
      </c>
      <c r="C23" s="325">
        <v>1</v>
      </c>
      <c r="D23" s="325">
        <v>0</v>
      </c>
      <c r="E23" s="325">
        <v>0</v>
      </c>
      <c r="F23" s="325">
        <v>0</v>
      </c>
      <c r="G23" s="325">
        <v>0</v>
      </c>
      <c r="H23" s="337">
        <f t="shared" si="1"/>
        <v>1</v>
      </c>
      <c r="I23" s="345">
        <f t="shared" si="2"/>
        <v>3.6871198579426459E-2</v>
      </c>
    </row>
    <row r="24" spans="1:9" s="346" customFormat="1" ht="17.100000000000001" customHeight="1" x14ac:dyDescent="0.25">
      <c r="A24" s="91" t="s">
        <v>43</v>
      </c>
      <c r="B24" s="332">
        <f>SUM(B25:B28)</f>
        <v>47</v>
      </c>
      <c r="C24" s="332">
        <f t="shared" ref="C24" si="14">SUM(C25:C28)</f>
        <v>12</v>
      </c>
      <c r="D24" s="332">
        <f t="shared" ref="D24" si="15">SUM(D25:D28)</f>
        <v>35</v>
      </c>
      <c r="E24" s="332">
        <f t="shared" ref="E24" si="16">SUM(E25:E28)</f>
        <v>47</v>
      </c>
      <c r="F24" s="332">
        <f t="shared" ref="F24" si="17">SUM(F25:F28)</f>
        <v>12</v>
      </c>
      <c r="G24" s="332">
        <f t="shared" ref="G24" si="18">SUM(G25:G28)</f>
        <v>14</v>
      </c>
      <c r="H24" s="336">
        <f t="shared" si="1"/>
        <v>167</v>
      </c>
      <c r="I24" s="72">
        <f t="shared" si="2"/>
        <v>6.1574901627642191</v>
      </c>
    </row>
    <row r="25" spans="1:9" s="38" customFormat="1" ht="17.100000000000001" customHeight="1" x14ac:dyDescent="0.25">
      <c r="A25" s="24" t="s">
        <v>17</v>
      </c>
      <c r="B25" s="325">
        <v>44</v>
      </c>
      <c r="C25" s="325">
        <v>11</v>
      </c>
      <c r="D25" s="325">
        <v>33</v>
      </c>
      <c r="E25" s="325">
        <v>42</v>
      </c>
      <c r="F25" s="325">
        <v>9</v>
      </c>
      <c r="G25" s="325">
        <v>14</v>
      </c>
      <c r="H25" s="337">
        <f t="shared" si="1"/>
        <v>153</v>
      </c>
      <c r="I25" s="344">
        <f t="shared" si="2"/>
        <v>5.6412933826522487</v>
      </c>
    </row>
    <row r="26" spans="1:9" s="38" customFormat="1" ht="16.5" customHeight="1" x14ac:dyDescent="0.25">
      <c r="A26" s="24" t="s">
        <v>18</v>
      </c>
      <c r="B26" s="325">
        <v>1</v>
      </c>
      <c r="C26" s="325">
        <v>1</v>
      </c>
      <c r="D26" s="325">
        <v>0</v>
      </c>
      <c r="E26" s="325">
        <v>4</v>
      </c>
      <c r="F26" s="325">
        <v>2</v>
      </c>
      <c r="G26" s="325">
        <v>0</v>
      </c>
      <c r="H26" s="337">
        <f t="shared" si="1"/>
        <v>8</v>
      </c>
      <c r="I26" s="345">
        <f t="shared" si="2"/>
        <v>0.29496958863541167</v>
      </c>
    </row>
    <row r="27" spans="1:9" s="38" customFormat="1" ht="17.100000000000001" customHeight="1" x14ac:dyDescent="0.25">
      <c r="A27" s="24" t="s">
        <v>19</v>
      </c>
      <c r="B27" s="331">
        <v>0</v>
      </c>
      <c r="C27" s="331">
        <v>0</v>
      </c>
      <c r="D27" s="331">
        <v>1</v>
      </c>
      <c r="E27" s="331">
        <v>0</v>
      </c>
      <c r="F27" s="331">
        <v>1</v>
      </c>
      <c r="G27" s="331">
        <v>0</v>
      </c>
      <c r="H27" s="337">
        <f t="shared" si="1"/>
        <v>2</v>
      </c>
      <c r="I27" s="345">
        <f t="shared" si="2"/>
        <v>7.3742397158852918E-2</v>
      </c>
    </row>
    <row r="28" spans="1:9" s="38" customFormat="1" ht="17.100000000000001" customHeight="1" x14ac:dyDescent="0.25">
      <c r="A28" s="40" t="s">
        <v>89</v>
      </c>
      <c r="B28" s="325">
        <v>2</v>
      </c>
      <c r="C28" s="325">
        <v>0</v>
      </c>
      <c r="D28" s="325">
        <v>1</v>
      </c>
      <c r="E28" s="325">
        <v>1</v>
      </c>
      <c r="F28" s="325">
        <v>0</v>
      </c>
      <c r="G28" s="325">
        <v>0</v>
      </c>
      <c r="H28" s="337">
        <f t="shared" si="1"/>
        <v>4</v>
      </c>
      <c r="I28" s="345">
        <f t="shared" si="2"/>
        <v>0.14748479431770584</v>
      </c>
    </row>
    <row r="29" spans="1:9" s="340" customFormat="1" ht="17.100000000000001" customHeight="1" x14ac:dyDescent="0.25">
      <c r="A29" s="41" t="s">
        <v>44</v>
      </c>
      <c r="B29" s="332">
        <f>SUM(B30:B33)</f>
        <v>60</v>
      </c>
      <c r="C29" s="332">
        <f t="shared" ref="C29" si="19">SUM(C30:C33)</f>
        <v>167</v>
      </c>
      <c r="D29" s="332">
        <f t="shared" ref="D29" si="20">SUM(D30:D33)</f>
        <v>188</v>
      </c>
      <c r="E29" s="332">
        <f t="shared" ref="E29" si="21">SUM(E30:E33)</f>
        <v>58</v>
      </c>
      <c r="F29" s="332">
        <f t="shared" ref="F29" si="22">SUM(F30:F33)</f>
        <v>6</v>
      </c>
      <c r="G29" s="332">
        <f t="shared" ref="G29" si="23">SUM(G30:G33)</f>
        <v>8</v>
      </c>
      <c r="H29" s="336">
        <f t="shared" si="1"/>
        <v>487</v>
      </c>
      <c r="I29" s="72">
        <f t="shared" si="2"/>
        <v>17.956273708180685</v>
      </c>
    </row>
    <row r="30" spans="1:9" s="38" customFormat="1" ht="17.100000000000001" customHeight="1" x14ac:dyDescent="0.25">
      <c r="A30" s="24" t="s">
        <v>17</v>
      </c>
      <c r="B30" s="325">
        <v>19</v>
      </c>
      <c r="C30" s="325">
        <v>79</v>
      </c>
      <c r="D30" s="325">
        <v>84</v>
      </c>
      <c r="E30" s="325">
        <v>28</v>
      </c>
      <c r="F30" s="325">
        <v>2</v>
      </c>
      <c r="G30" s="325">
        <v>2</v>
      </c>
      <c r="H30" s="337">
        <f t="shared" si="1"/>
        <v>214</v>
      </c>
      <c r="I30" s="344">
        <f t="shared" si="2"/>
        <v>7.890436495997263</v>
      </c>
    </row>
    <row r="31" spans="1:9" s="38" customFormat="1" ht="17.100000000000001" customHeight="1" x14ac:dyDescent="0.25">
      <c r="A31" s="24" t="s">
        <v>18</v>
      </c>
      <c r="B31" s="325">
        <v>0</v>
      </c>
      <c r="C31" s="325">
        <v>2</v>
      </c>
      <c r="D31" s="325">
        <v>4</v>
      </c>
      <c r="E31" s="325">
        <v>3</v>
      </c>
      <c r="F31" s="325">
        <v>2</v>
      </c>
      <c r="G31" s="325">
        <v>4</v>
      </c>
      <c r="H31" s="337">
        <f t="shared" si="1"/>
        <v>15</v>
      </c>
      <c r="I31" s="345">
        <f t="shared" si="2"/>
        <v>0.5530679786913969</v>
      </c>
    </row>
    <row r="32" spans="1:9" s="38" customFormat="1" ht="17.100000000000001" customHeight="1" x14ac:dyDescent="0.25">
      <c r="A32" s="24" t="s">
        <v>19</v>
      </c>
      <c r="B32" s="325">
        <v>39</v>
      </c>
      <c r="C32" s="325">
        <v>80</v>
      </c>
      <c r="D32" s="325">
        <v>94</v>
      </c>
      <c r="E32" s="325">
        <v>26</v>
      </c>
      <c r="F32" s="325">
        <v>2</v>
      </c>
      <c r="G32" s="325">
        <v>2</v>
      </c>
      <c r="H32" s="337">
        <f t="shared" si="1"/>
        <v>243</v>
      </c>
      <c r="I32" s="344">
        <f t="shared" si="2"/>
        <v>8.9597012548006294</v>
      </c>
    </row>
    <row r="33" spans="1:10" s="38" customFormat="1" ht="17.100000000000001" customHeight="1" x14ac:dyDescent="0.25">
      <c r="A33" s="40" t="s">
        <v>89</v>
      </c>
      <c r="B33" s="325">
        <v>2</v>
      </c>
      <c r="C33" s="325">
        <v>6</v>
      </c>
      <c r="D33" s="325">
        <v>6</v>
      </c>
      <c r="E33" s="325">
        <v>1</v>
      </c>
      <c r="F33" s="325">
        <v>0</v>
      </c>
      <c r="G33" s="325">
        <v>0</v>
      </c>
      <c r="H33" s="337">
        <f t="shared" si="1"/>
        <v>15</v>
      </c>
      <c r="I33" s="345">
        <f t="shared" si="2"/>
        <v>0.5530679786913969</v>
      </c>
    </row>
    <row r="34" spans="1:10" s="346" customFormat="1" ht="17.100000000000001" customHeight="1" x14ac:dyDescent="0.25">
      <c r="A34" s="47" t="s">
        <v>14</v>
      </c>
      <c r="B34" s="349">
        <v>2</v>
      </c>
      <c r="C34" s="349">
        <v>12</v>
      </c>
      <c r="D34" s="349">
        <v>63</v>
      </c>
      <c r="E34" s="349">
        <v>68</v>
      </c>
      <c r="F34" s="349">
        <v>19</v>
      </c>
      <c r="G34" s="349">
        <v>3</v>
      </c>
      <c r="H34" s="336">
        <f t="shared" si="1"/>
        <v>167</v>
      </c>
      <c r="I34" s="72">
        <f t="shared" si="2"/>
        <v>6.1574901627642191</v>
      </c>
    </row>
    <row r="35" spans="1:10" s="346" customFormat="1" ht="17.100000000000001" customHeight="1" x14ac:dyDescent="0.25">
      <c r="A35" s="41" t="s">
        <v>45</v>
      </c>
      <c r="B35" s="332">
        <f>SUM(B36+B42+B43+B44)</f>
        <v>158</v>
      </c>
      <c r="C35" s="332">
        <f t="shared" ref="C35:G35" si="24">SUM(C36+C42+C43+C44)</f>
        <v>467</v>
      </c>
      <c r="D35" s="332">
        <f t="shared" si="24"/>
        <v>780</v>
      </c>
      <c r="E35" s="332">
        <f t="shared" si="24"/>
        <v>686</v>
      </c>
      <c r="F35" s="332">
        <f t="shared" si="24"/>
        <v>205</v>
      </c>
      <c r="G35" s="332">
        <f t="shared" si="24"/>
        <v>229</v>
      </c>
      <c r="H35" s="336">
        <f t="shared" si="1"/>
        <v>2525</v>
      </c>
      <c r="I35" s="72">
        <f t="shared" si="2"/>
        <v>93.099776413051814</v>
      </c>
    </row>
    <row r="36" spans="1:10" s="38" customFormat="1" ht="17.100000000000001" customHeight="1" x14ac:dyDescent="0.25">
      <c r="A36" s="24" t="s">
        <v>17</v>
      </c>
      <c r="B36" s="331">
        <f>SUM(B37:B41)</f>
        <v>157</v>
      </c>
      <c r="C36" s="331">
        <f t="shared" ref="C36:G36" si="25">SUM(C37:C41)</f>
        <v>464</v>
      </c>
      <c r="D36" s="331">
        <f t="shared" si="25"/>
        <v>778</v>
      </c>
      <c r="E36" s="331">
        <f t="shared" si="25"/>
        <v>684</v>
      </c>
      <c r="F36" s="331">
        <f t="shared" si="25"/>
        <v>205</v>
      </c>
      <c r="G36" s="331">
        <f t="shared" si="25"/>
        <v>229</v>
      </c>
      <c r="H36" s="337">
        <f t="shared" si="1"/>
        <v>2517</v>
      </c>
      <c r="I36" s="344">
        <f t="shared" si="2"/>
        <v>92.804806824416403</v>
      </c>
    </row>
    <row r="37" spans="1:10" s="38" customFormat="1" ht="17.100000000000001" customHeight="1" x14ac:dyDescent="0.25">
      <c r="A37" s="24" t="s">
        <v>26</v>
      </c>
      <c r="B37" s="325">
        <v>115</v>
      </c>
      <c r="C37" s="325">
        <v>322</v>
      </c>
      <c r="D37" s="325">
        <v>475</v>
      </c>
      <c r="E37" s="325">
        <v>409</v>
      </c>
      <c r="F37" s="325">
        <v>141</v>
      </c>
      <c r="G37" s="325">
        <v>178</v>
      </c>
      <c r="H37" s="337">
        <f t="shared" si="1"/>
        <v>1640</v>
      </c>
      <c r="I37" s="344">
        <f t="shared" si="2"/>
        <v>60.468765670259401</v>
      </c>
      <c r="J37" s="152"/>
    </row>
    <row r="38" spans="1:10" s="38" customFormat="1" ht="17.100000000000001" customHeight="1" x14ac:dyDescent="0.25">
      <c r="A38" s="24" t="s">
        <v>27</v>
      </c>
      <c r="B38" s="325">
        <v>19</v>
      </c>
      <c r="C38" s="325">
        <v>112</v>
      </c>
      <c r="D38" s="325">
        <v>201</v>
      </c>
      <c r="E38" s="325">
        <v>126</v>
      </c>
      <c r="F38" s="325">
        <v>17</v>
      </c>
      <c r="G38" s="325">
        <v>8</v>
      </c>
      <c r="H38" s="337">
        <f t="shared" si="1"/>
        <v>483</v>
      </c>
      <c r="I38" s="344">
        <f t="shared" si="2"/>
        <v>17.80878891386298</v>
      </c>
    </row>
    <row r="39" spans="1:10" s="38" customFormat="1" ht="17.100000000000001" customHeight="1" x14ac:dyDescent="0.25">
      <c r="A39" s="24" t="s">
        <v>28</v>
      </c>
      <c r="B39" s="325">
        <v>7</v>
      </c>
      <c r="C39" s="325">
        <v>8</v>
      </c>
      <c r="D39" s="325">
        <v>35</v>
      </c>
      <c r="E39" s="325">
        <v>66</v>
      </c>
      <c r="F39" s="325">
        <v>12</v>
      </c>
      <c r="G39" s="325">
        <v>8</v>
      </c>
      <c r="H39" s="337">
        <f t="shared" si="1"/>
        <v>136</v>
      </c>
      <c r="I39" s="344">
        <f t="shared" si="2"/>
        <v>5.0144830068019992</v>
      </c>
    </row>
    <row r="40" spans="1:10" s="38" customFormat="1" ht="17.100000000000001" customHeight="1" x14ac:dyDescent="0.25">
      <c r="A40" s="24" t="s">
        <v>29</v>
      </c>
      <c r="B40" s="325">
        <v>16</v>
      </c>
      <c r="C40" s="325">
        <v>22</v>
      </c>
      <c r="D40" s="325">
        <v>67</v>
      </c>
      <c r="E40" s="325">
        <v>83</v>
      </c>
      <c r="F40" s="325">
        <v>35</v>
      </c>
      <c r="G40" s="325">
        <v>35</v>
      </c>
      <c r="H40" s="337">
        <f t="shared" si="1"/>
        <v>258</v>
      </c>
      <c r="I40" s="344">
        <f t="shared" si="2"/>
        <v>9.5127692334920262</v>
      </c>
    </row>
    <row r="41" spans="1:10" s="38" customFormat="1" ht="17.100000000000001" customHeight="1" x14ac:dyDescent="0.25">
      <c r="A41" s="24" t="s">
        <v>30</v>
      </c>
      <c r="B41" s="331">
        <v>0</v>
      </c>
      <c r="C41" s="331">
        <v>0</v>
      </c>
      <c r="D41" s="331">
        <v>0</v>
      </c>
      <c r="E41" s="331">
        <v>0</v>
      </c>
      <c r="F41" s="331">
        <v>0</v>
      </c>
      <c r="G41" s="331">
        <v>0</v>
      </c>
      <c r="H41" s="337">
        <f t="shared" si="1"/>
        <v>0</v>
      </c>
      <c r="I41" s="344">
        <f t="shared" si="2"/>
        <v>0</v>
      </c>
    </row>
    <row r="42" spans="1:10" ht="17.100000000000001" customHeight="1" x14ac:dyDescent="0.25">
      <c r="A42" s="24" t="s">
        <v>18</v>
      </c>
      <c r="B42" s="325">
        <v>0</v>
      </c>
      <c r="C42" s="325">
        <v>0</v>
      </c>
      <c r="D42" s="325">
        <v>1</v>
      </c>
      <c r="E42" s="325">
        <v>0</v>
      </c>
      <c r="F42" s="325">
        <v>0</v>
      </c>
      <c r="G42" s="325">
        <v>0</v>
      </c>
      <c r="H42" s="337">
        <f t="shared" si="1"/>
        <v>1</v>
      </c>
      <c r="I42" s="345">
        <f t="shared" si="2"/>
        <v>3.6871198579426459E-2</v>
      </c>
    </row>
    <row r="43" spans="1:10" ht="17.100000000000001" customHeight="1" x14ac:dyDescent="0.25">
      <c r="A43" s="24" t="s">
        <v>19</v>
      </c>
      <c r="B43" s="331">
        <v>1</v>
      </c>
      <c r="C43" s="331">
        <v>2</v>
      </c>
      <c r="D43" s="331">
        <v>0</v>
      </c>
      <c r="E43" s="331">
        <v>1</v>
      </c>
      <c r="F43" s="331">
        <v>0</v>
      </c>
      <c r="G43" s="331">
        <v>0</v>
      </c>
      <c r="H43" s="337">
        <f t="shared" si="1"/>
        <v>4</v>
      </c>
      <c r="I43" s="345">
        <f t="shared" si="2"/>
        <v>0.14748479431770584</v>
      </c>
    </row>
    <row r="44" spans="1:10" ht="17.100000000000001" customHeight="1" x14ac:dyDescent="0.25">
      <c r="A44" s="27" t="s">
        <v>89</v>
      </c>
      <c r="B44" s="331">
        <v>0</v>
      </c>
      <c r="C44" s="331">
        <v>1</v>
      </c>
      <c r="D44" s="331">
        <v>1</v>
      </c>
      <c r="E44" s="331">
        <v>1</v>
      </c>
      <c r="F44" s="331">
        <v>0</v>
      </c>
      <c r="G44" s="331">
        <v>0</v>
      </c>
      <c r="H44" s="337">
        <f t="shared" si="1"/>
        <v>3</v>
      </c>
      <c r="I44" s="345">
        <f t="shared" si="2"/>
        <v>0.11061359573827939</v>
      </c>
    </row>
    <row r="45" spans="1:10" s="340" customFormat="1" ht="17.100000000000001" customHeight="1" x14ac:dyDescent="0.25">
      <c r="A45" s="47" t="s">
        <v>34</v>
      </c>
      <c r="B45" s="349">
        <v>7</v>
      </c>
      <c r="C45" s="349">
        <v>8</v>
      </c>
      <c r="D45" s="349">
        <v>35</v>
      </c>
      <c r="E45" s="349">
        <v>66</v>
      </c>
      <c r="F45" s="349">
        <v>12</v>
      </c>
      <c r="G45" s="349">
        <v>8</v>
      </c>
      <c r="H45" s="336">
        <f t="shared" si="1"/>
        <v>136</v>
      </c>
      <c r="I45" s="72">
        <f t="shared" si="2"/>
        <v>5.0144830068019992</v>
      </c>
    </row>
    <row r="46" spans="1:10" s="346" customFormat="1" ht="17.100000000000001" customHeight="1" x14ac:dyDescent="0.25">
      <c r="A46" s="47" t="s">
        <v>35</v>
      </c>
      <c r="B46" s="349">
        <v>16</v>
      </c>
      <c r="C46" s="349">
        <v>22</v>
      </c>
      <c r="D46" s="349">
        <v>67</v>
      </c>
      <c r="E46" s="349">
        <v>83</v>
      </c>
      <c r="F46" s="349">
        <v>35</v>
      </c>
      <c r="G46" s="349">
        <v>35</v>
      </c>
      <c r="H46" s="336">
        <f t="shared" si="1"/>
        <v>258</v>
      </c>
      <c r="I46" s="72">
        <f t="shared" si="2"/>
        <v>9.5127692334920262</v>
      </c>
    </row>
    <row r="47" spans="1:10" s="346" customFormat="1" ht="17.100000000000001" customHeight="1" x14ac:dyDescent="0.25">
      <c r="A47" s="41" t="s">
        <v>46</v>
      </c>
      <c r="B47" s="332">
        <f>SUM(B48:B51)</f>
        <v>33</v>
      </c>
      <c r="C47" s="332">
        <f t="shared" ref="C47" si="26">SUM(C48:C51)</f>
        <v>38</v>
      </c>
      <c r="D47" s="332">
        <f t="shared" ref="D47" si="27">SUM(D48:D51)</f>
        <v>61</v>
      </c>
      <c r="E47" s="332">
        <f t="shared" ref="E47" si="28">SUM(E48:E51)</f>
        <v>30</v>
      </c>
      <c r="F47" s="332">
        <f t="shared" ref="F47" si="29">SUM(F48:F51)</f>
        <v>10</v>
      </c>
      <c r="G47" s="332">
        <f t="shared" ref="G47" si="30">SUM(G48:G51)</f>
        <v>11</v>
      </c>
      <c r="H47" s="336">
        <f t="shared" si="1"/>
        <v>183</v>
      </c>
      <c r="I47" s="72">
        <f t="shared" si="2"/>
        <v>6.7474293400350431</v>
      </c>
    </row>
    <row r="48" spans="1:10" s="38" customFormat="1" ht="17.100000000000001" customHeight="1" x14ac:dyDescent="0.25">
      <c r="A48" s="24" t="s">
        <v>17</v>
      </c>
      <c r="B48" s="325">
        <v>33</v>
      </c>
      <c r="C48" s="325">
        <v>38</v>
      </c>
      <c r="D48" s="325">
        <v>61</v>
      </c>
      <c r="E48" s="325">
        <v>29</v>
      </c>
      <c r="F48" s="325">
        <v>10</v>
      </c>
      <c r="G48" s="325">
        <v>11</v>
      </c>
      <c r="H48" s="337">
        <f t="shared" si="1"/>
        <v>182</v>
      </c>
      <c r="I48" s="344">
        <f t="shared" si="2"/>
        <v>6.7105581414556168</v>
      </c>
    </row>
    <row r="49" spans="1:18" s="38" customFormat="1" ht="17.100000000000001" customHeight="1" x14ac:dyDescent="0.25">
      <c r="A49" s="40" t="s">
        <v>18</v>
      </c>
      <c r="B49" s="325">
        <v>0</v>
      </c>
      <c r="C49" s="325">
        <v>0</v>
      </c>
      <c r="D49" s="325">
        <v>0</v>
      </c>
      <c r="E49" s="325">
        <v>1</v>
      </c>
      <c r="F49" s="325">
        <v>0</v>
      </c>
      <c r="G49" s="325">
        <v>0</v>
      </c>
      <c r="H49" s="337">
        <f t="shared" si="1"/>
        <v>1</v>
      </c>
      <c r="I49" s="345">
        <f t="shared" si="2"/>
        <v>3.6871198579426459E-2</v>
      </c>
    </row>
    <row r="50" spans="1:18" s="38" customFormat="1" ht="17.100000000000001" customHeight="1" x14ac:dyDescent="0.25">
      <c r="A50" s="24" t="s">
        <v>19</v>
      </c>
      <c r="B50" s="331">
        <v>0</v>
      </c>
      <c r="C50" s="331">
        <v>0</v>
      </c>
      <c r="D50" s="331">
        <v>0</v>
      </c>
      <c r="E50" s="331">
        <v>0</v>
      </c>
      <c r="F50" s="331">
        <v>0</v>
      </c>
      <c r="G50" s="331">
        <v>0</v>
      </c>
      <c r="H50" s="337">
        <f t="shared" si="1"/>
        <v>0</v>
      </c>
      <c r="I50" s="344">
        <f t="shared" si="2"/>
        <v>0</v>
      </c>
    </row>
    <row r="51" spans="1:18" s="46" customFormat="1" ht="17.100000000000001" customHeight="1" x14ac:dyDescent="0.25">
      <c r="A51" s="27" t="s">
        <v>89</v>
      </c>
      <c r="B51" s="331">
        <v>0</v>
      </c>
      <c r="C51" s="331">
        <v>0</v>
      </c>
      <c r="D51" s="331">
        <v>0</v>
      </c>
      <c r="E51" s="331">
        <v>0</v>
      </c>
      <c r="F51" s="331">
        <v>0</v>
      </c>
      <c r="G51" s="331">
        <v>0</v>
      </c>
      <c r="H51" s="337">
        <f>SUM(B51:G51)</f>
        <v>0</v>
      </c>
      <c r="I51" s="344">
        <f t="shared" si="2"/>
        <v>0</v>
      </c>
    </row>
    <row r="52" spans="1:18" s="340" customFormat="1" ht="17.100000000000001" customHeight="1" x14ac:dyDescent="0.25">
      <c r="A52" s="53" t="s">
        <v>108</v>
      </c>
      <c r="B52" s="339">
        <v>3</v>
      </c>
      <c r="C52" s="339">
        <v>2</v>
      </c>
      <c r="D52" s="339">
        <v>8</v>
      </c>
      <c r="E52" s="339">
        <v>9</v>
      </c>
      <c r="F52" s="339">
        <v>1</v>
      </c>
      <c r="G52" s="339">
        <v>5</v>
      </c>
      <c r="H52" s="339">
        <v>28</v>
      </c>
      <c r="I52" s="72">
        <f t="shared" si="2"/>
        <v>1.0323935602239409</v>
      </c>
    </row>
    <row r="53" spans="1:18" s="38" customFormat="1" ht="17.100000000000001" customHeight="1" x14ac:dyDescent="0.25">
      <c r="A53" s="47" t="s">
        <v>13</v>
      </c>
      <c r="B53" s="325" t="s">
        <v>109</v>
      </c>
      <c r="C53" s="325" t="s">
        <v>109</v>
      </c>
      <c r="D53" s="325" t="s">
        <v>109</v>
      </c>
      <c r="E53" s="325" t="s">
        <v>109</v>
      </c>
      <c r="F53" s="325" t="s">
        <v>109</v>
      </c>
      <c r="G53" s="325" t="s">
        <v>109</v>
      </c>
      <c r="H53" s="337" t="s">
        <v>109</v>
      </c>
      <c r="I53" s="344" t="s">
        <v>109</v>
      </c>
    </row>
    <row r="54" spans="1:18" s="346" customFormat="1" ht="17.100000000000001" customHeight="1" x14ac:dyDescent="0.25">
      <c r="A54" s="59" t="s">
        <v>67</v>
      </c>
      <c r="B54" s="332">
        <f>SUM(B55:B58)</f>
        <v>197</v>
      </c>
      <c r="C54" s="332">
        <f t="shared" ref="C54" si="31">SUM(C55:C58)</f>
        <v>226</v>
      </c>
      <c r="D54" s="332">
        <f t="shared" ref="D54" si="32">SUM(D55:D58)</f>
        <v>615</v>
      </c>
      <c r="E54" s="332">
        <f t="shared" ref="E54" si="33">SUM(E55:E58)</f>
        <v>638</v>
      </c>
      <c r="F54" s="332">
        <f t="shared" ref="F54" si="34">SUM(F55:F58)</f>
        <v>136</v>
      </c>
      <c r="G54" s="332">
        <f t="shared" ref="G54" si="35">SUM(G55:G58)</f>
        <v>142</v>
      </c>
      <c r="H54" s="336">
        <f t="shared" si="1"/>
        <v>1954</v>
      </c>
      <c r="I54" s="72">
        <f t="shared" si="2"/>
        <v>72.046322024199299</v>
      </c>
    </row>
    <row r="55" spans="1:18" s="38" customFormat="1" ht="17.100000000000001" customHeight="1" x14ac:dyDescent="0.25">
      <c r="A55" s="24" t="s">
        <v>1</v>
      </c>
      <c r="B55" s="325">
        <v>70</v>
      </c>
      <c r="C55" s="325">
        <v>84</v>
      </c>
      <c r="D55" s="325">
        <v>316</v>
      </c>
      <c r="E55" s="325">
        <v>342</v>
      </c>
      <c r="F55" s="325">
        <v>87</v>
      </c>
      <c r="G55" s="325">
        <v>111</v>
      </c>
      <c r="H55" s="337">
        <f t="shared" si="1"/>
        <v>1010</v>
      </c>
      <c r="I55" s="344">
        <f t="shared" si="2"/>
        <v>37.239910565220725</v>
      </c>
    </row>
    <row r="56" spans="1:18" s="38" customFormat="1" ht="17.100000000000001" customHeight="1" x14ac:dyDescent="0.25">
      <c r="A56" s="24" t="s">
        <v>23</v>
      </c>
      <c r="B56" s="325">
        <v>122</v>
      </c>
      <c r="C56" s="325">
        <v>135</v>
      </c>
      <c r="D56" s="325">
        <v>277</v>
      </c>
      <c r="E56" s="325">
        <v>277</v>
      </c>
      <c r="F56" s="325">
        <v>49</v>
      </c>
      <c r="G56" s="325">
        <v>28</v>
      </c>
      <c r="H56" s="337">
        <f t="shared" si="1"/>
        <v>888</v>
      </c>
      <c r="I56" s="344">
        <f t="shared" si="2"/>
        <v>32.741624338530698</v>
      </c>
    </row>
    <row r="57" spans="1:18" ht="17.100000000000001" customHeight="1" x14ac:dyDescent="0.25">
      <c r="A57" s="24" t="s">
        <v>24</v>
      </c>
      <c r="B57" s="325">
        <v>0</v>
      </c>
      <c r="C57" s="325">
        <v>1</v>
      </c>
      <c r="D57" s="325">
        <v>3</v>
      </c>
      <c r="E57" s="325">
        <v>1</v>
      </c>
      <c r="F57" s="325">
        <v>0</v>
      </c>
      <c r="G57" s="325">
        <v>1</v>
      </c>
      <c r="H57" s="337">
        <f t="shared" si="1"/>
        <v>6</v>
      </c>
      <c r="I57" s="345">
        <f t="shared" si="2"/>
        <v>0.22122719147655878</v>
      </c>
    </row>
    <row r="58" spans="1:18" s="46" customFormat="1" ht="17.100000000000001" customHeight="1" x14ac:dyDescent="0.25">
      <c r="A58" s="81" t="s">
        <v>89</v>
      </c>
      <c r="B58" s="325">
        <v>5</v>
      </c>
      <c r="C58" s="325">
        <v>6</v>
      </c>
      <c r="D58" s="325">
        <v>19</v>
      </c>
      <c r="E58" s="325">
        <v>18</v>
      </c>
      <c r="F58" s="325">
        <v>0</v>
      </c>
      <c r="G58" s="325">
        <v>2</v>
      </c>
      <c r="H58" s="337">
        <f t="shared" si="1"/>
        <v>50</v>
      </c>
      <c r="I58" s="344">
        <f t="shared" si="2"/>
        <v>1.8435599289713231</v>
      </c>
    </row>
    <row r="59" spans="1:18" s="6" customFormat="1" ht="17.100000000000001" customHeight="1" x14ac:dyDescent="0.25">
      <c r="A59" s="41" t="s">
        <v>51</v>
      </c>
      <c r="B59" s="332">
        <f>SUM(B60:B63)</f>
        <v>58</v>
      </c>
      <c r="C59" s="332">
        <f t="shared" ref="C59" si="36">SUM(C60:C63)</f>
        <v>93</v>
      </c>
      <c r="D59" s="332">
        <f t="shared" ref="D59" si="37">SUM(D60:D63)</f>
        <v>193</v>
      </c>
      <c r="E59" s="332">
        <f t="shared" ref="E59" si="38">SUM(E60:E63)</f>
        <v>187</v>
      </c>
      <c r="F59" s="332">
        <f t="shared" ref="F59" si="39">SUM(F60:F63)</f>
        <v>48</v>
      </c>
      <c r="G59" s="332">
        <f t="shared" ref="G59" si="40">SUM(G60:G63)</f>
        <v>99</v>
      </c>
      <c r="H59" s="336">
        <f t="shared" si="1"/>
        <v>678</v>
      </c>
      <c r="I59" s="72">
        <f t="shared" si="2"/>
        <v>24.99867263685114</v>
      </c>
    </row>
    <row r="60" spans="1:18" s="46" customFormat="1" ht="17.100000000000001" customHeight="1" x14ac:dyDescent="0.25">
      <c r="A60" s="24" t="s">
        <v>1</v>
      </c>
      <c r="B60" s="325">
        <v>45</v>
      </c>
      <c r="C60" s="325">
        <v>35</v>
      </c>
      <c r="D60" s="325">
        <v>81</v>
      </c>
      <c r="E60" s="325">
        <v>98</v>
      </c>
      <c r="F60" s="325">
        <v>35</v>
      </c>
      <c r="G60" s="325">
        <v>96</v>
      </c>
      <c r="H60" s="337">
        <f t="shared" si="1"/>
        <v>390</v>
      </c>
      <c r="I60" s="344">
        <f t="shared" si="2"/>
        <v>14.379767445976318</v>
      </c>
      <c r="J60" s="225"/>
      <c r="K60" s="242"/>
      <c r="L60" s="242"/>
      <c r="M60" s="242"/>
      <c r="N60" s="242"/>
      <c r="O60" s="242"/>
      <c r="P60" s="242"/>
      <c r="Q60" s="242"/>
      <c r="R60" s="242"/>
    </row>
    <row r="61" spans="1:18" s="38" customFormat="1" ht="17.100000000000001" customHeight="1" x14ac:dyDescent="0.25">
      <c r="A61" s="24" t="s">
        <v>23</v>
      </c>
      <c r="B61" s="325">
        <v>0</v>
      </c>
      <c r="C61" s="325">
        <v>1</v>
      </c>
      <c r="D61" s="325">
        <v>0</v>
      </c>
      <c r="E61" s="325">
        <v>2</v>
      </c>
      <c r="F61" s="325">
        <v>0</v>
      </c>
      <c r="G61" s="325">
        <v>0</v>
      </c>
      <c r="H61" s="337">
        <f t="shared" si="1"/>
        <v>3</v>
      </c>
      <c r="I61" s="345">
        <f t="shared" si="2"/>
        <v>0.11061359573827939</v>
      </c>
      <c r="J61" s="225"/>
      <c r="K61" s="9"/>
      <c r="L61" s="9"/>
      <c r="M61" s="9"/>
      <c r="N61" s="9"/>
      <c r="O61" s="9"/>
      <c r="P61" s="9"/>
      <c r="Q61" s="9"/>
      <c r="R61" s="152"/>
    </row>
    <row r="62" spans="1:18" s="38" customFormat="1" ht="17.100000000000001" customHeight="1" x14ac:dyDescent="0.25">
      <c r="A62" s="24" t="s">
        <v>24</v>
      </c>
      <c r="B62" s="325">
        <v>13</v>
      </c>
      <c r="C62" s="325">
        <v>57</v>
      </c>
      <c r="D62" s="325">
        <v>111</v>
      </c>
      <c r="E62" s="325">
        <v>87</v>
      </c>
      <c r="F62" s="325">
        <v>13</v>
      </c>
      <c r="G62" s="325">
        <v>3</v>
      </c>
      <c r="H62" s="337">
        <f t="shared" si="1"/>
        <v>284</v>
      </c>
      <c r="I62" s="344">
        <f t="shared" si="2"/>
        <v>10.471420396557114</v>
      </c>
      <c r="J62" s="232"/>
      <c r="K62" s="9"/>
      <c r="L62" s="9"/>
      <c r="M62" s="9"/>
      <c r="N62" s="9"/>
      <c r="O62" s="9"/>
      <c r="P62" s="9"/>
      <c r="Q62" s="9"/>
      <c r="R62" s="152"/>
    </row>
    <row r="63" spans="1:18" s="46" customFormat="1" ht="17.100000000000001" customHeight="1" x14ac:dyDescent="0.25">
      <c r="A63" s="25" t="s">
        <v>89</v>
      </c>
      <c r="B63" s="325">
        <v>0</v>
      </c>
      <c r="C63" s="325">
        <v>0</v>
      </c>
      <c r="D63" s="325">
        <v>1</v>
      </c>
      <c r="E63" s="325">
        <v>0</v>
      </c>
      <c r="F63" s="325">
        <v>0</v>
      </c>
      <c r="G63" s="325">
        <v>0</v>
      </c>
      <c r="H63" s="337">
        <f t="shared" si="1"/>
        <v>1</v>
      </c>
      <c r="I63" s="345">
        <f t="shared" si="2"/>
        <v>3.6871198579426459E-2</v>
      </c>
      <c r="K63" s="242"/>
      <c r="L63" s="242"/>
      <c r="M63" s="242"/>
      <c r="N63" s="242"/>
      <c r="O63" s="242"/>
      <c r="P63" s="242"/>
      <c r="Q63" s="242"/>
      <c r="R63" s="242"/>
    </row>
    <row r="64" spans="1:18" s="346" customFormat="1" ht="17.100000000000001" customHeight="1" x14ac:dyDescent="0.25">
      <c r="A64" s="41" t="s">
        <v>52</v>
      </c>
      <c r="B64" s="332">
        <f>SUM(B65:B68)</f>
        <v>8</v>
      </c>
      <c r="C64" s="332">
        <f t="shared" ref="C64" si="41">SUM(C65:C68)</f>
        <v>1</v>
      </c>
      <c r="D64" s="332">
        <f t="shared" ref="D64" si="42">SUM(D65:D68)</f>
        <v>5</v>
      </c>
      <c r="E64" s="332">
        <f t="shared" ref="E64" si="43">SUM(E65:E68)</f>
        <v>9</v>
      </c>
      <c r="F64" s="332">
        <f t="shared" ref="F64" si="44">SUM(F65:F68)</f>
        <v>8</v>
      </c>
      <c r="G64" s="332">
        <f t="shared" ref="G64" si="45">SUM(G65:G68)</f>
        <v>15</v>
      </c>
      <c r="H64" s="336">
        <f t="shared" si="1"/>
        <v>46</v>
      </c>
      <c r="I64" s="72">
        <f t="shared" si="2"/>
        <v>1.6960751346536171</v>
      </c>
    </row>
    <row r="65" spans="1:9" s="38" customFormat="1" ht="17.100000000000001" customHeight="1" x14ac:dyDescent="0.25">
      <c r="A65" s="24" t="s">
        <v>17</v>
      </c>
      <c r="B65" s="325">
        <v>8</v>
      </c>
      <c r="C65" s="325">
        <v>0</v>
      </c>
      <c r="D65" s="325">
        <v>3</v>
      </c>
      <c r="E65" s="325">
        <v>8</v>
      </c>
      <c r="F65" s="325">
        <v>7</v>
      </c>
      <c r="G65" s="325">
        <v>14</v>
      </c>
      <c r="H65" s="337">
        <f t="shared" si="1"/>
        <v>40</v>
      </c>
      <c r="I65" s="344">
        <f t="shared" si="2"/>
        <v>1.4748479431770585</v>
      </c>
    </row>
    <row r="66" spans="1:9" s="38" customFormat="1" ht="17.100000000000001" customHeight="1" x14ac:dyDescent="0.25">
      <c r="A66" s="40" t="s">
        <v>18</v>
      </c>
      <c r="B66" s="325">
        <v>0</v>
      </c>
      <c r="C66" s="325">
        <v>1</v>
      </c>
      <c r="D66" s="325">
        <v>2</v>
      </c>
      <c r="E66" s="325">
        <v>1</v>
      </c>
      <c r="F66" s="325">
        <v>1</v>
      </c>
      <c r="G66" s="325">
        <v>1</v>
      </c>
      <c r="H66" s="337">
        <f t="shared" ref="H66:H68" si="46">SUM(B66:G66)</f>
        <v>6</v>
      </c>
      <c r="I66" s="345">
        <f t="shared" si="2"/>
        <v>0.22122719147655878</v>
      </c>
    </row>
    <row r="67" spans="1:9" s="38" customFormat="1" ht="17.100000000000001" customHeight="1" x14ac:dyDescent="0.25">
      <c r="A67" s="24" t="s">
        <v>19</v>
      </c>
      <c r="B67" s="331">
        <v>0</v>
      </c>
      <c r="C67" s="331">
        <v>0</v>
      </c>
      <c r="D67" s="331">
        <v>0</v>
      </c>
      <c r="E67" s="331">
        <v>0</v>
      </c>
      <c r="F67" s="331">
        <v>0</v>
      </c>
      <c r="G67" s="331">
        <v>0</v>
      </c>
      <c r="H67" s="337">
        <f t="shared" si="46"/>
        <v>0</v>
      </c>
      <c r="I67" s="344">
        <f t="shared" si="2"/>
        <v>0</v>
      </c>
    </row>
    <row r="68" spans="1:9" s="38" customFormat="1" ht="17.100000000000001" customHeight="1" x14ac:dyDescent="0.25">
      <c r="A68" s="25" t="s">
        <v>68</v>
      </c>
      <c r="B68" s="331">
        <v>0</v>
      </c>
      <c r="C68" s="331">
        <v>0</v>
      </c>
      <c r="D68" s="331">
        <v>0</v>
      </c>
      <c r="E68" s="331">
        <v>0</v>
      </c>
      <c r="F68" s="331">
        <v>0</v>
      </c>
      <c r="G68" s="331">
        <v>0</v>
      </c>
      <c r="H68" s="337">
        <f t="shared" si="46"/>
        <v>0</v>
      </c>
      <c r="I68" s="344">
        <f t="shared" si="2"/>
        <v>0</v>
      </c>
    </row>
    <row r="69" spans="1:9" s="38" customFormat="1" ht="27.95" customHeight="1" x14ac:dyDescent="0.2">
      <c r="A69" s="82" t="s">
        <v>81</v>
      </c>
      <c r="B69" s="359">
        <v>2712144</v>
      </c>
      <c r="C69" s="356"/>
      <c r="D69" s="356"/>
      <c r="E69" s="356"/>
      <c r="F69" s="356"/>
      <c r="G69" s="356"/>
      <c r="H69" s="356"/>
      <c r="I69" s="356"/>
    </row>
    <row r="70" spans="1:9" s="38" customFormat="1" ht="27.95" customHeight="1" x14ac:dyDescent="0.2">
      <c r="A70" s="82" t="s">
        <v>15</v>
      </c>
      <c r="B70" s="83"/>
      <c r="C70" s="84"/>
      <c r="D70" s="85"/>
      <c r="E70" s="83"/>
      <c r="F70" s="84"/>
      <c r="G70" s="86"/>
      <c r="H70" s="82"/>
      <c r="I70" s="82"/>
    </row>
    <row r="71" spans="1:9" s="38" customFormat="1" ht="27.95" customHeight="1" x14ac:dyDescent="0.2">
      <c r="A71" s="357" t="s">
        <v>16</v>
      </c>
      <c r="B71" s="358"/>
      <c r="C71" s="358"/>
      <c r="D71" s="358"/>
      <c r="E71" s="358"/>
      <c r="F71" s="358"/>
      <c r="G71" s="358"/>
      <c r="H71" s="358"/>
      <c r="I71" s="358"/>
    </row>
    <row r="72" spans="1:9" s="38" customFormat="1" ht="27.95" customHeight="1" x14ac:dyDescent="0.2">
      <c r="A72" s="87" t="s">
        <v>82</v>
      </c>
      <c r="B72" s="83"/>
      <c r="C72" s="84"/>
      <c r="D72" s="85"/>
      <c r="E72" s="83"/>
      <c r="F72" s="84"/>
      <c r="G72" s="86"/>
      <c r="H72" s="82"/>
      <c r="I72" s="82"/>
    </row>
    <row r="73" spans="1:9" s="38" customFormat="1" x14ac:dyDescent="0.2">
      <c r="A73" s="1"/>
      <c r="B73" s="11"/>
      <c r="C73" s="2"/>
      <c r="D73" s="29"/>
      <c r="E73" s="11"/>
      <c r="F73" s="2"/>
      <c r="G73" s="1"/>
      <c r="H73" s="1"/>
      <c r="I73" s="1"/>
    </row>
    <row r="74" spans="1:9" s="38" customFormat="1" x14ac:dyDescent="0.2">
      <c r="A74" s="1"/>
      <c r="B74" s="75"/>
      <c r="C74" s="74"/>
      <c r="D74" s="74"/>
      <c r="E74" s="75"/>
      <c r="F74" s="75"/>
      <c r="G74" s="74"/>
      <c r="H74" s="74"/>
      <c r="I74" s="1"/>
    </row>
    <row r="75" spans="1:9" s="38" customFormat="1" ht="15" customHeight="1" x14ac:dyDescent="0.2">
      <c r="A75" s="1"/>
      <c r="B75" s="75"/>
      <c r="C75" s="74"/>
      <c r="D75" s="74"/>
      <c r="E75" s="75"/>
      <c r="F75" s="74"/>
      <c r="G75" s="74"/>
      <c r="H75" s="74"/>
      <c r="I75" s="1"/>
    </row>
    <row r="76" spans="1:9" s="38" customFormat="1" x14ac:dyDescent="0.2">
      <c r="A76" s="1" t="s">
        <v>90</v>
      </c>
      <c r="B76" s="74"/>
      <c r="C76" s="74"/>
      <c r="D76" s="74"/>
      <c r="E76" s="75"/>
      <c r="F76" s="74"/>
      <c r="G76" s="74"/>
      <c r="H76" s="74"/>
      <c r="I76" s="1"/>
    </row>
    <row r="77" spans="1:9" x14ac:dyDescent="0.2">
      <c r="B77" s="75"/>
      <c r="C77" s="74"/>
      <c r="D77" s="74"/>
      <c r="E77" s="75"/>
      <c r="F77" s="74"/>
      <c r="G77" s="74"/>
      <c r="H77" s="74"/>
    </row>
    <row r="78" spans="1:9" s="46" customFormat="1" ht="21" customHeight="1" x14ac:dyDescent="0.25">
      <c r="A78" s="1"/>
      <c r="B78" s="75"/>
      <c r="C78" s="74"/>
      <c r="D78" s="78"/>
      <c r="E78" s="75"/>
      <c r="F78" s="74"/>
      <c r="G78" s="78"/>
      <c r="H78" s="74"/>
      <c r="I78" s="1"/>
    </row>
    <row r="79" spans="1:9" s="38" customFormat="1" x14ac:dyDescent="0.2">
      <c r="A79" s="1"/>
      <c r="B79" s="75"/>
      <c r="C79" s="74"/>
      <c r="D79" s="78"/>
      <c r="E79" s="75"/>
      <c r="F79" s="74"/>
      <c r="G79" s="78"/>
      <c r="H79" s="74"/>
      <c r="I79" s="1"/>
    </row>
    <row r="80" spans="1:9" s="38" customFormat="1" x14ac:dyDescent="0.2">
      <c r="A80" s="1"/>
      <c r="B80" s="75"/>
      <c r="C80" s="74"/>
      <c r="D80" s="78"/>
      <c r="E80" s="75"/>
      <c r="F80" s="74"/>
      <c r="G80" s="78"/>
      <c r="H80" s="74"/>
      <c r="I80" s="1"/>
    </row>
    <row r="81" spans="1:9" s="38" customFormat="1" ht="15" customHeight="1" x14ac:dyDescent="0.2">
      <c r="A81" s="1"/>
      <c r="B81" s="77"/>
      <c r="C81" s="19"/>
      <c r="D81" s="76"/>
      <c r="E81" s="77"/>
      <c r="F81" s="19"/>
      <c r="G81" s="19"/>
      <c r="H81" s="19"/>
      <c r="I81" s="1"/>
    </row>
    <row r="82" spans="1:9" x14ac:dyDescent="0.2">
      <c r="B82" s="11"/>
      <c r="C82" s="12"/>
      <c r="D82" s="30"/>
      <c r="E82" s="11"/>
      <c r="F82" s="12"/>
      <c r="G82" s="13"/>
    </row>
    <row r="83" spans="1:9" s="46" customFormat="1" ht="21" customHeight="1" x14ac:dyDescent="0.25">
      <c r="A83" s="1"/>
      <c r="B83" s="11"/>
      <c r="C83" s="12"/>
      <c r="D83" s="30"/>
      <c r="E83" s="11"/>
      <c r="F83" s="12"/>
      <c r="G83" s="13"/>
      <c r="H83" s="1"/>
      <c r="I83" s="1"/>
    </row>
    <row r="84" spans="1:9" s="38" customFormat="1" x14ac:dyDescent="0.2">
      <c r="A84" s="1"/>
      <c r="B84" s="11"/>
      <c r="C84" s="12"/>
      <c r="D84" s="30"/>
      <c r="E84" s="11"/>
      <c r="F84" s="12"/>
      <c r="G84" s="13"/>
      <c r="H84" s="1"/>
      <c r="I84" s="1"/>
    </row>
    <row r="85" spans="1:9" s="38" customFormat="1" x14ac:dyDescent="0.2">
      <c r="A85" s="1"/>
      <c r="B85" s="11"/>
      <c r="C85" s="12"/>
      <c r="D85" s="30"/>
      <c r="E85" s="11"/>
      <c r="F85" s="12"/>
      <c r="G85" s="13"/>
      <c r="H85" s="1"/>
      <c r="I85" s="1"/>
    </row>
    <row r="86" spans="1:9" s="38" customFormat="1" x14ac:dyDescent="0.2">
      <c r="A86" s="1"/>
      <c r="B86" s="11"/>
      <c r="C86" s="12"/>
      <c r="D86" s="30"/>
      <c r="E86" s="11"/>
      <c r="F86" s="12"/>
      <c r="G86" s="13"/>
      <c r="H86" s="1"/>
      <c r="I86" s="1"/>
    </row>
    <row r="87" spans="1:9" s="38" customFormat="1" x14ac:dyDescent="0.2">
      <c r="A87" s="1"/>
      <c r="B87" s="11"/>
      <c r="C87" s="1"/>
      <c r="D87" s="29"/>
      <c r="E87" s="11"/>
      <c r="F87" s="1"/>
      <c r="G87" s="1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46" customFormat="1" ht="21" customHeight="1" x14ac:dyDescent="0.25">
      <c r="A89" s="1"/>
      <c r="B89" s="11"/>
      <c r="C89" s="12"/>
      <c r="D89" s="30"/>
      <c r="E89" s="11"/>
      <c r="F89" s="12"/>
      <c r="G89" s="13"/>
      <c r="H89" s="1"/>
      <c r="I89" s="1"/>
    </row>
    <row r="90" spans="1:9" s="46" customFormat="1" ht="21" customHeight="1" x14ac:dyDescent="0.25">
      <c r="A90" s="1"/>
      <c r="B90" s="11"/>
      <c r="C90" s="12"/>
      <c r="D90" s="30"/>
      <c r="E90" s="11"/>
      <c r="F90" s="12"/>
      <c r="G90" s="13"/>
      <c r="H90" s="1"/>
      <c r="I90" s="1"/>
    </row>
    <row r="91" spans="1:9" s="46" customFormat="1" ht="21" customHeight="1" x14ac:dyDescent="0.25">
      <c r="A91" s="1"/>
      <c r="B91" s="11"/>
      <c r="C91" s="12"/>
      <c r="D91" s="30"/>
      <c r="E91" s="11"/>
      <c r="F91" s="12"/>
      <c r="G91" s="13"/>
      <c r="H91" s="1"/>
      <c r="I91" s="1"/>
    </row>
    <row r="92" spans="1:9" s="46" customFormat="1" ht="21" customHeight="1" x14ac:dyDescent="0.25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29"/>
      <c r="E93" s="11"/>
      <c r="F93" s="12"/>
      <c r="G93" s="1"/>
      <c r="H93" s="1"/>
      <c r="I93" s="1"/>
    </row>
    <row r="94" spans="1:9" s="46" customFormat="1" ht="21" customHeight="1" x14ac:dyDescent="0.25">
      <c r="A94" s="1"/>
      <c r="B94" s="3"/>
      <c r="C94" s="12"/>
      <c r="D94" s="29"/>
      <c r="E94" s="3"/>
      <c r="F94" s="12"/>
      <c r="G94" s="1"/>
      <c r="H94" s="1"/>
      <c r="I94" s="1"/>
    </row>
    <row r="95" spans="1:9" s="46" customFormat="1" ht="21" customHeight="1" x14ac:dyDescent="0.25">
      <c r="A95" s="1"/>
      <c r="B95" s="3"/>
      <c r="C95" s="12"/>
      <c r="D95" s="29"/>
      <c r="E95" s="3"/>
      <c r="F95" s="12"/>
      <c r="G95" s="1"/>
      <c r="H95" s="1"/>
      <c r="I95" s="1"/>
    </row>
    <row r="96" spans="1:9" ht="33.75" customHeight="1" x14ac:dyDescent="0.2">
      <c r="B96" s="3"/>
      <c r="E96" s="3"/>
    </row>
    <row r="97" spans="1:9" ht="22.5" customHeight="1" x14ac:dyDescent="0.2">
      <c r="B97" s="3"/>
      <c r="E97" s="3"/>
    </row>
    <row r="98" spans="1:9" ht="27.75" customHeight="1" x14ac:dyDescent="0.2">
      <c r="B98" s="14"/>
      <c r="C98" s="5"/>
      <c r="D98" s="31"/>
      <c r="E98" s="14"/>
      <c r="F98" s="5"/>
      <c r="G98" s="5"/>
    </row>
    <row r="99" spans="1:9" ht="16.5" customHeight="1" x14ac:dyDescent="0.2">
      <c r="B99" s="3"/>
      <c r="D99" s="31"/>
      <c r="E99" s="3"/>
      <c r="G99" s="5"/>
    </row>
    <row r="100" spans="1:9" ht="24" customHeight="1" x14ac:dyDescent="0.2">
      <c r="B100" s="3"/>
      <c r="D100" s="31"/>
      <c r="E100" s="3"/>
      <c r="G100" s="5"/>
    </row>
    <row r="101" spans="1:9" ht="15.75" x14ac:dyDescent="0.25">
      <c r="A101" s="15"/>
      <c r="B101" s="3"/>
      <c r="E101" s="3"/>
    </row>
    <row r="102" spans="1:9" ht="15.75" x14ac:dyDescent="0.25">
      <c r="A102" s="15"/>
      <c r="B102" s="3"/>
      <c r="E102" s="3"/>
      <c r="H102" s="3"/>
    </row>
    <row r="103" spans="1:9" ht="15.75" x14ac:dyDescent="0.25">
      <c r="A103" s="15"/>
      <c r="B103" s="3"/>
      <c r="C103" s="12"/>
      <c r="D103" s="30"/>
      <c r="E103" s="3"/>
      <c r="F103" s="12"/>
      <c r="G103" s="13"/>
      <c r="I103" s="13"/>
    </row>
    <row r="104" spans="1:9" x14ac:dyDescent="0.2">
      <c r="B104" s="3"/>
      <c r="C104" s="12"/>
      <c r="D104" s="30"/>
      <c r="E104" s="3"/>
      <c r="F104" s="12"/>
      <c r="G104" s="13"/>
    </row>
    <row r="105" spans="1:9" x14ac:dyDescent="0.2">
      <c r="B105" s="3"/>
      <c r="C105" s="12"/>
      <c r="D105" s="30"/>
      <c r="E105" s="3"/>
      <c r="F105" s="12"/>
      <c r="G105" s="13"/>
    </row>
    <row r="106" spans="1:9" x14ac:dyDescent="0.2">
      <c r="B106" s="3"/>
      <c r="C106" s="12"/>
      <c r="D106" s="30"/>
      <c r="E106" s="3"/>
      <c r="F106" s="12"/>
      <c r="G106" s="13"/>
    </row>
    <row r="107" spans="1:9" x14ac:dyDescent="0.2">
      <c r="B107" s="3"/>
      <c r="C107" s="12"/>
      <c r="D107" s="30"/>
      <c r="E107" s="3"/>
      <c r="F107" s="12"/>
      <c r="G107" s="13"/>
    </row>
    <row r="108" spans="1:9" ht="15.75" x14ac:dyDescent="0.25">
      <c r="A108" s="6"/>
      <c r="B108" s="3"/>
      <c r="C108" s="12"/>
      <c r="D108" s="30"/>
      <c r="E108" s="3"/>
      <c r="F108" s="12"/>
      <c r="G108" s="13"/>
    </row>
    <row r="109" spans="1:9" x14ac:dyDescent="0.2">
      <c r="B109" s="3"/>
      <c r="E109" s="3"/>
    </row>
    <row r="110" spans="1:9" ht="15.75" x14ac:dyDescent="0.25">
      <c r="A110" s="6"/>
      <c r="B110" s="3"/>
      <c r="E110" s="3"/>
    </row>
    <row r="111" spans="1:9" ht="15.75" x14ac:dyDescent="0.2">
      <c r="A111" s="4"/>
      <c r="B111" s="3"/>
      <c r="E111" s="3"/>
    </row>
    <row r="112" spans="1:9" x14ac:dyDescent="0.2">
      <c r="B112" s="3"/>
      <c r="E112" s="3"/>
    </row>
    <row r="113" spans="1:7" ht="15.75" x14ac:dyDescent="0.25">
      <c r="A113" s="6"/>
      <c r="B113" s="3"/>
      <c r="E113" s="3"/>
    </row>
    <row r="114" spans="1:7" x14ac:dyDescent="0.2">
      <c r="B114" s="3"/>
      <c r="E114" s="3"/>
    </row>
    <row r="115" spans="1:7" x14ac:dyDescent="0.2">
      <c r="B115" s="3"/>
      <c r="E115" s="3"/>
    </row>
    <row r="116" spans="1:7" x14ac:dyDescent="0.2">
      <c r="B116" s="3"/>
      <c r="E116" s="3"/>
    </row>
    <row r="117" spans="1:7" x14ac:dyDescent="0.2">
      <c r="B117" s="3"/>
      <c r="E117" s="3"/>
    </row>
    <row r="118" spans="1:7" x14ac:dyDescent="0.2">
      <c r="B118" s="3"/>
      <c r="E118" s="3"/>
    </row>
    <row r="119" spans="1:7" x14ac:dyDescent="0.2">
      <c r="B119" s="3"/>
      <c r="E119" s="3"/>
    </row>
    <row r="120" spans="1:7" x14ac:dyDescent="0.2">
      <c r="B120" s="3"/>
      <c r="E120" s="3"/>
    </row>
    <row r="121" spans="1:7" x14ac:dyDescent="0.2">
      <c r="A121" s="10"/>
      <c r="B121" s="3"/>
      <c r="E121" s="3"/>
    </row>
    <row r="122" spans="1:7" x14ac:dyDescent="0.2">
      <c r="B122" s="3"/>
      <c r="E122" s="3"/>
    </row>
    <row r="123" spans="1:7" x14ac:dyDescent="0.2">
      <c r="B123" s="3"/>
      <c r="E123" s="3"/>
    </row>
    <row r="124" spans="1:7" x14ac:dyDescent="0.2">
      <c r="B124" s="3"/>
      <c r="E124" s="3"/>
    </row>
    <row r="125" spans="1:7" x14ac:dyDescent="0.2">
      <c r="B125" s="3"/>
      <c r="E125" s="3"/>
    </row>
    <row r="126" spans="1:7" x14ac:dyDescent="0.2">
      <c r="B126" s="3"/>
      <c r="E126" s="3"/>
    </row>
    <row r="127" spans="1:7" x14ac:dyDescent="0.2">
      <c r="B127" s="3"/>
      <c r="E127" s="3"/>
    </row>
    <row r="128" spans="1:7" x14ac:dyDescent="0.2">
      <c r="B128" s="3"/>
      <c r="C128" s="12"/>
      <c r="D128" s="30"/>
      <c r="E128" s="3"/>
      <c r="F128" s="12"/>
      <c r="G128" s="13"/>
    </row>
    <row r="129" spans="1:7" x14ac:dyDescent="0.2">
      <c r="B129" s="3"/>
      <c r="C129" s="12"/>
      <c r="D129" s="30"/>
      <c r="E129" s="3"/>
      <c r="F129" s="12"/>
      <c r="G129" s="13"/>
    </row>
    <row r="130" spans="1:7" x14ac:dyDescent="0.2">
      <c r="B130" s="3"/>
      <c r="C130" s="12"/>
      <c r="D130" s="30"/>
      <c r="E130" s="3"/>
      <c r="F130" s="12"/>
      <c r="G130" s="13"/>
    </row>
    <row r="131" spans="1:7" x14ac:dyDescent="0.2">
      <c r="B131" s="3"/>
      <c r="C131" s="12"/>
      <c r="D131" s="30"/>
      <c r="E131" s="3"/>
      <c r="F131" s="12"/>
      <c r="G131" s="13"/>
    </row>
    <row r="132" spans="1:7" ht="15.75" x14ac:dyDescent="0.25">
      <c r="A132" s="15"/>
      <c r="B132" s="3"/>
      <c r="C132" s="12"/>
      <c r="D132" s="30"/>
      <c r="E132" s="3"/>
      <c r="F132" s="12"/>
      <c r="G132" s="13"/>
    </row>
    <row r="133" spans="1:7" ht="15.75" x14ac:dyDescent="0.25">
      <c r="A133" s="6"/>
      <c r="B133" s="3"/>
      <c r="C133" s="12"/>
      <c r="D133" s="30"/>
      <c r="E133" s="3"/>
      <c r="F133" s="12"/>
      <c r="G133" s="13"/>
    </row>
    <row r="134" spans="1:7" ht="15.75" x14ac:dyDescent="0.25">
      <c r="A134" s="8"/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x14ac:dyDescent="0.2">
      <c r="A136" s="10"/>
      <c r="B136" s="3"/>
      <c r="C136" s="12"/>
      <c r="D136" s="30"/>
      <c r="E136" s="3"/>
      <c r="F136" s="12"/>
      <c r="G136" s="13"/>
    </row>
    <row r="137" spans="1:7" x14ac:dyDescent="0.2">
      <c r="B137" s="3"/>
      <c r="C137" s="12"/>
      <c r="D137" s="30"/>
      <c r="E137" s="3"/>
      <c r="F137" s="12"/>
      <c r="G137" s="13"/>
    </row>
    <row r="138" spans="1:7" x14ac:dyDescent="0.2">
      <c r="A138" s="10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ht="15.75" x14ac:dyDescent="0.25">
      <c r="A140" s="15"/>
      <c r="C140" s="12"/>
      <c r="D140" s="30"/>
      <c r="F140" s="12"/>
      <c r="G140" s="13"/>
    </row>
    <row r="141" spans="1:7" ht="15.75" x14ac:dyDescent="0.25">
      <c r="A141" s="15"/>
      <c r="C141" s="12"/>
      <c r="D141" s="30"/>
      <c r="F141" s="12"/>
      <c r="G141" s="13"/>
    </row>
    <row r="142" spans="1:7" ht="15.75" x14ac:dyDescent="0.25">
      <c r="A142" s="15"/>
      <c r="C142" s="12"/>
      <c r="F142" s="12"/>
    </row>
    <row r="143" spans="1:7" x14ac:dyDescent="0.2">
      <c r="C143" s="12"/>
      <c r="F143" s="12"/>
    </row>
    <row r="144" spans="1:7" x14ac:dyDescent="0.2">
      <c r="C144" s="12"/>
      <c r="F144" s="12"/>
    </row>
    <row r="145" spans="1:7" x14ac:dyDescent="0.2">
      <c r="C145" s="12"/>
      <c r="D145" s="30"/>
      <c r="F145" s="12"/>
      <c r="G145" s="13"/>
    </row>
    <row r="146" spans="1:7" x14ac:dyDescent="0.2">
      <c r="B146" s="10"/>
      <c r="C146" s="16"/>
      <c r="D146" s="32"/>
      <c r="E146" s="10"/>
      <c r="F146" s="16"/>
      <c r="G146" s="17"/>
    </row>
    <row r="147" spans="1:7" ht="15.75" x14ac:dyDescent="0.25">
      <c r="A147" s="6"/>
      <c r="C147" s="12"/>
      <c r="D147" s="30"/>
      <c r="F147" s="12"/>
      <c r="G147" s="13"/>
    </row>
    <row r="148" spans="1:7" x14ac:dyDescent="0.2">
      <c r="B148" s="10"/>
      <c r="C148" s="16"/>
      <c r="D148" s="32"/>
      <c r="E148" s="10"/>
      <c r="F148" s="16"/>
      <c r="G148" s="17"/>
    </row>
    <row r="149" spans="1:7" ht="15.75" x14ac:dyDescent="0.25">
      <c r="A149" s="6"/>
      <c r="C149" s="12"/>
      <c r="D149" s="30"/>
      <c r="F149" s="12"/>
      <c r="G149" s="13"/>
    </row>
    <row r="150" spans="1:7" ht="15.75" x14ac:dyDescent="0.2">
      <c r="A150" s="4"/>
      <c r="C150" s="12"/>
      <c r="F150" s="12"/>
    </row>
    <row r="151" spans="1:7" x14ac:dyDescent="0.2">
      <c r="C151" s="12"/>
      <c r="F151" s="12"/>
    </row>
    <row r="152" spans="1:7" ht="15.75" x14ac:dyDescent="0.25">
      <c r="A152" s="6"/>
      <c r="C152" s="12"/>
      <c r="F152" s="12"/>
    </row>
    <row r="153" spans="1:7" x14ac:dyDescent="0.2">
      <c r="C153" s="12"/>
      <c r="F153" s="12"/>
    </row>
    <row r="154" spans="1:7" x14ac:dyDescent="0.2">
      <c r="C154" s="12"/>
      <c r="F154" s="12"/>
    </row>
    <row r="155" spans="1:7" x14ac:dyDescent="0.2"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A160" s="10"/>
      <c r="B160" s="5"/>
      <c r="E160" s="5"/>
    </row>
    <row r="161" spans="1:7" x14ac:dyDescent="0.2">
      <c r="B161" s="5"/>
      <c r="C161" s="5"/>
      <c r="D161" s="31"/>
      <c r="E161" s="5"/>
      <c r="F161" s="5"/>
      <c r="G161" s="5"/>
    </row>
    <row r="162" spans="1:7" x14ac:dyDescent="0.2">
      <c r="D162" s="31"/>
      <c r="G162" s="5"/>
    </row>
    <row r="164" spans="1:7" x14ac:dyDescent="0.2">
      <c r="C164" s="12"/>
      <c r="D164" s="30"/>
      <c r="F164" s="12"/>
      <c r="G164" s="13"/>
    </row>
    <row r="165" spans="1:7" x14ac:dyDescent="0.2">
      <c r="C165" s="12"/>
      <c r="D165" s="30"/>
      <c r="F165" s="12"/>
      <c r="G165" s="13"/>
    </row>
    <row r="166" spans="1:7" x14ac:dyDescent="0.2">
      <c r="C166" s="12"/>
      <c r="D166" s="30"/>
      <c r="F166" s="12"/>
      <c r="G166" s="13"/>
    </row>
    <row r="167" spans="1:7" x14ac:dyDescent="0.2">
      <c r="C167" s="12"/>
      <c r="D167" s="30"/>
      <c r="F167" s="12"/>
      <c r="G167" s="13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B170" s="10"/>
      <c r="C170" s="16"/>
      <c r="D170" s="32"/>
      <c r="E170" s="10"/>
      <c r="F170" s="16"/>
      <c r="G170" s="17"/>
    </row>
    <row r="171" spans="1:7" ht="15.75" x14ac:dyDescent="0.25">
      <c r="A171" s="15"/>
      <c r="C171" s="12"/>
      <c r="D171" s="30"/>
      <c r="F171" s="12"/>
      <c r="G171" s="13"/>
    </row>
    <row r="172" spans="1:7" ht="15.75" x14ac:dyDescent="0.25">
      <c r="A172" s="6"/>
      <c r="C172" s="12"/>
      <c r="D172" s="30"/>
      <c r="F172" s="12"/>
      <c r="G172" s="13"/>
    </row>
    <row r="173" spans="1:7" ht="15.75" x14ac:dyDescent="0.25">
      <c r="A173" s="8"/>
      <c r="C173" s="12"/>
      <c r="D173" s="30"/>
      <c r="F173" s="12"/>
      <c r="G173" s="13"/>
    </row>
    <row r="174" spans="1:7" x14ac:dyDescent="0.2">
      <c r="C174" s="12"/>
      <c r="D174" s="30"/>
      <c r="F174" s="12"/>
      <c r="G174" s="13"/>
    </row>
    <row r="175" spans="1:7" x14ac:dyDescent="0.2">
      <c r="A175" s="10"/>
      <c r="C175" s="12"/>
      <c r="D175" s="30"/>
      <c r="F175" s="12"/>
      <c r="G175" s="13"/>
    </row>
    <row r="176" spans="1:7" x14ac:dyDescent="0.2">
      <c r="C176" s="12"/>
      <c r="D176" s="30"/>
      <c r="F176" s="12"/>
      <c r="G176" s="13"/>
    </row>
    <row r="177" spans="1:7" x14ac:dyDescent="0.2">
      <c r="A177" s="10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ht="15.75" x14ac:dyDescent="0.25">
      <c r="A179" s="15"/>
      <c r="C179" s="12"/>
      <c r="D179" s="30"/>
      <c r="F179" s="12"/>
      <c r="G179" s="13"/>
    </row>
    <row r="180" spans="1:7" ht="15.75" x14ac:dyDescent="0.25">
      <c r="A180" s="15"/>
      <c r="C180" s="12"/>
      <c r="D180" s="30"/>
      <c r="F180" s="12"/>
      <c r="G180" s="13"/>
    </row>
    <row r="181" spans="1:7" ht="15.75" x14ac:dyDescent="0.25">
      <c r="A181" s="15"/>
      <c r="C181" s="12"/>
      <c r="F181" s="12"/>
    </row>
    <row r="182" spans="1:7" x14ac:dyDescent="0.2">
      <c r="C182" s="12"/>
      <c r="F182" s="12"/>
    </row>
    <row r="183" spans="1:7" x14ac:dyDescent="0.2">
      <c r="C183" s="12"/>
      <c r="F183" s="12"/>
    </row>
    <row r="184" spans="1:7" x14ac:dyDescent="0.2">
      <c r="C184" s="12"/>
      <c r="D184" s="30"/>
      <c r="F184" s="12"/>
      <c r="G184" s="13"/>
    </row>
    <row r="185" spans="1:7" x14ac:dyDescent="0.2">
      <c r="B185" s="10"/>
      <c r="C185" s="16"/>
      <c r="D185" s="32"/>
      <c r="E185" s="10"/>
      <c r="F185" s="16"/>
      <c r="G185" s="17"/>
    </row>
    <row r="186" spans="1:7" ht="15.75" x14ac:dyDescent="0.25">
      <c r="A186" s="6"/>
      <c r="C186" s="12"/>
      <c r="D186" s="30"/>
      <c r="F186" s="12"/>
      <c r="G186" s="13"/>
    </row>
    <row r="187" spans="1:7" x14ac:dyDescent="0.2">
      <c r="B187" s="10"/>
      <c r="C187" s="16"/>
      <c r="D187" s="32"/>
      <c r="E187" s="10"/>
      <c r="F187" s="16"/>
      <c r="G187" s="17"/>
    </row>
    <row r="188" spans="1:7" ht="15.75" x14ac:dyDescent="0.25">
      <c r="A188" s="6"/>
      <c r="C188" s="12"/>
      <c r="D188" s="30"/>
      <c r="F188" s="12"/>
      <c r="G188" s="13"/>
    </row>
    <row r="189" spans="1:7" ht="15.75" x14ac:dyDescent="0.2">
      <c r="A189" s="4"/>
      <c r="C189" s="12"/>
      <c r="F189" s="12"/>
    </row>
    <row r="190" spans="1:7" x14ac:dyDescent="0.2">
      <c r="C190" s="12"/>
      <c r="F190" s="12"/>
    </row>
    <row r="191" spans="1:7" ht="15.75" x14ac:dyDescent="0.25">
      <c r="A191" s="6"/>
      <c r="C191" s="12"/>
      <c r="F191" s="12"/>
    </row>
    <row r="192" spans="1:7" x14ac:dyDescent="0.2">
      <c r="C192" s="12"/>
      <c r="F192" s="12"/>
    </row>
    <row r="193" spans="1:7" x14ac:dyDescent="0.2">
      <c r="C193" s="12"/>
      <c r="F193" s="12"/>
    </row>
    <row r="194" spans="1:7" x14ac:dyDescent="0.2"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A199" s="10"/>
      <c r="B199" s="5"/>
      <c r="E199" s="5"/>
    </row>
    <row r="200" spans="1:7" x14ac:dyDescent="0.2">
      <c r="B200" s="5"/>
      <c r="C200" s="5"/>
      <c r="D200" s="31"/>
      <c r="E200" s="5"/>
      <c r="F200" s="5"/>
      <c r="G200" s="5"/>
    </row>
    <row r="201" spans="1:7" x14ac:dyDescent="0.2">
      <c r="D201" s="31"/>
      <c r="G201" s="5"/>
    </row>
    <row r="203" spans="1:7" x14ac:dyDescent="0.2">
      <c r="C203" s="12"/>
      <c r="D203" s="30"/>
      <c r="F203" s="12"/>
      <c r="G203" s="13"/>
    </row>
    <row r="204" spans="1:7" x14ac:dyDescent="0.2">
      <c r="C204" s="12"/>
      <c r="D204" s="30"/>
      <c r="F204" s="12"/>
      <c r="G204" s="13"/>
    </row>
    <row r="205" spans="1:7" x14ac:dyDescent="0.2">
      <c r="C205" s="12"/>
      <c r="D205" s="30"/>
      <c r="F205" s="12"/>
      <c r="G205" s="13"/>
    </row>
    <row r="206" spans="1:7" x14ac:dyDescent="0.2">
      <c r="C206" s="12"/>
      <c r="D206" s="30"/>
      <c r="F206" s="12"/>
      <c r="G206" s="13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B209" s="10"/>
      <c r="C209" s="16"/>
      <c r="D209" s="32"/>
      <c r="E209" s="10"/>
      <c r="F209" s="16"/>
      <c r="G209" s="17"/>
    </row>
    <row r="210" spans="1:7" ht="15.75" x14ac:dyDescent="0.25">
      <c r="A210" s="15"/>
      <c r="C210" s="12"/>
      <c r="D210" s="30"/>
      <c r="F210" s="12"/>
      <c r="G210" s="13"/>
    </row>
    <row r="211" spans="1:7" ht="15.75" x14ac:dyDescent="0.25">
      <c r="A211" s="6"/>
      <c r="C211" s="12"/>
      <c r="D211" s="30"/>
      <c r="F211" s="12"/>
      <c r="G211" s="13"/>
    </row>
    <row r="212" spans="1:7" ht="15.75" x14ac:dyDescent="0.25">
      <c r="A212" s="8"/>
      <c r="C212" s="12"/>
      <c r="D212" s="30"/>
      <c r="F212" s="12"/>
      <c r="G212" s="13"/>
    </row>
    <row r="213" spans="1:7" x14ac:dyDescent="0.2">
      <c r="C213" s="12"/>
      <c r="D213" s="30"/>
      <c r="F213" s="12"/>
      <c r="G213" s="13"/>
    </row>
    <row r="214" spans="1:7" x14ac:dyDescent="0.2">
      <c r="A214" s="10"/>
      <c r="C214" s="12"/>
      <c r="D214" s="30"/>
      <c r="F214" s="12"/>
      <c r="G214" s="13"/>
    </row>
    <row r="215" spans="1:7" x14ac:dyDescent="0.2">
      <c r="C215" s="12"/>
      <c r="D215" s="30"/>
      <c r="F215" s="12"/>
      <c r="G215" s="13"/>
    </row>
    <row r="216" spans="1:7" x14ac:dyDescent="0.2">
      <c r="A216" s="10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ht="15.75" x14ac:dyDescent="0.25">
      <c r="A218" s="15"/>
      <c r="C218" s="12"/>
      <c r="D218" s="30"/>
      <c r="F218" s="12"/>
      <c r="G218" s="13"/>
    </row>
    <row r="219" spans="1:7" ht="15.75" x14ac:dyDescent="0.25">
      <c r="A219" s="15"/>
      <c r="C219" s="12"/>
      <c r="D219" s="30"/>
      <c r="F219" s="12"/>
      <c r="G219" s="13"/>
    </row>
    <row r="220" spans="1:7" ht="15.75" x14ac:dyDescent="0.25">
      <c r="A220" s="15"/>
      <c r="C220" s="12"/>
      <c r="F220" s="12"/>
    </row>
    <row r="221" spans="1:7" x14ac:dyDescent="0.2">
      <c r="C221" s="12"/>
      <c r="F221" s="12"/>
    </row>
    <row r="222" spans="1:7" x14ac:dyDescent="0.2">
      <c r="C222" s="12"/>
      <c r="F222" s="12"/>
    </row>
    <row r="223" spans="1:7" x14ac:dyDescent="0.2">
      <c r="C223" s="12"/>
      <c r="D223" s="30"/>
      <c r="F223" s="12"/>
      <c r="G223" s="13"/>
    </row>
    <row r="224" spans="1:7" x14ac:dyDescent="0.2">
      <c r="B224" s="10"/>
      <c r="C224" s="16"/>
      <c r="D224" s="32"/>
      <c r="E224" s="10"/>
      <c r="F224" s="16"/>
      <c r="G224" s="17"/>
    </row>
    <row r="225" spans="1:7" ht="15.75" x14ac:dyDescent="0.25">
      <c r="A225" s="6"/>
      <c r="C225" s="12"/>
      <c r="D225" s="30"/>
      <c r="F225" s="12"/>
      <c r="G225" s="13"/>
    </row>
    <row r="226" spans="1:7" x14ac:dyDescent="0.2">
      <c r="B226" s="10"/>
      <c r="C226" s="16"/>
      <c r="D226" s="32"/>
      <c r="E226" s="10"/>
      <c r="F226" s="16"/>
      <c r="G226" s="17"/>
    </row>
    <row r="227" spans="1:7" ht="15.75" x14ac:dyDescent="0.25">
      <c r="A227" s="6"/>
      <c r="C227" s="12"/>
      <c r="D227" s="30"/>
      <c r="F227" s="12"/>
      <c r="G227" s="13"/>
    </row>
    <row r="228" spans="1:7" ht="15.75" x14ac:dyDescent="0.2">
      <c r="A228" s="4"/>
      <c r="C228" s="12"/>
      <c r="F228" s="12"/>
    </row>
    <row r="229" spans="1:7" x14ac:dyDescent="0.2">
      <c r="C229" s="12"/>
      <c r="F229" s="12"/>
    </row>
    <row r="230" spans="1:7" ht="15.75" x14ac:dyDescent="0.25">
      <c r="A230" s="6"/>
      <c r="C230" s="12"/>
      <c r="F230" s="12"/>
    </row>
    <row r="231" spans="1:7" x14ac:dyDescent="0.2">
      <c r="C231" s="12"/>
      <c r="F231" s="12"/>
    </row>
    <row r="232" spans="1:7" x14ac:dyDescent="0.2">
      <c r="C232" s="12"/>
      <c r="F232" s="12"/>
    </row>
    <row r="233" spans="1:7" x14ac:dyDescent="0.2"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A238" s="10"/>
      <c r="B238" s="5"/>
      <c r="E238" s="5"/>
    </row>
    <row r="239" spans="1:7" x14ac:dyDescent="0.2">
      <c r="B239" s="5"/>
      <c r="C239" s="5"/>
      <c r="D239" s="31"/>
      <c r="E239" s="5"/>
      <c r="F239" s="5"/>
      <c r="G239" s="5"/>
    </row>
    <row r="240" spans="1:7" x14ac:dyDescent="0.2">
      <c r="D240" s="31"/>
      <c r="G240" s="5"/>
    </row>
    <row r="242" spans="1:7" x14ac:dyDescent="0.2">
      <c r="C242" s="12"/>
      <c r="D242" s="30"/>
      <c r="F242" s="12"/>
      <c r="G242" s="13"/>
    </row>
    <row r="243" spans="1:7" x14ac:dyDescent="0.2">
      <c r="C243" s="12"/>
      <c r="D243" s="30"/>
      <c r="F243" s="12"/>
      <c r="G243" s="13"/>
    </row>
    <row r="244" spans="1:7" x14ac:dyDescent="0.2">
      <c r="C244" s="12"/>
      <c r="D244" s="30"/>
      <c r="F244" s="12"/>
      <c r="G244" s="13"/>
    </row>
    <row r="245" spans="1:7" x14ac:dyDescent="0.2">
      <c r="C245" s="12"/>
      <c r="D245" s="30"/>
      <c r="F245" s="12"/>
      <c r="G245" s="13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B248" s="10"/>
      <c r="C248" s="16"/>
      <c r="D248" s="32"/>
      <c r="E248" s="10"/>
      <c r="F248" s="16"/>
      <c r="G248" s="17"/>
    </row>
    <row r="249" spans="1:7" ht="15.75" x14ac:dyDescent="0.25">
      <c r="A249" s="15"/>
      <c r="C249" s="12"/>
      <c r="D249" s="30"/>
      <c r="F249" s="12"/>
      <c r="G249" s="13"/>
    </row>
    <row r="250" spans="1:7" ht="15.75" x14ac:dyDescent="0.25">
      <c r="A250" s="6"/>
      <c r="C250" s="12"/>
      <c r="D250" s="30"/>
      <c r="F250" s="12"/>
      <c r="G250" s="13"/>
    </row>
    <row r="251" spans="1:7" ht="15.75" x14ac:dyDescent="0.25">
      <c r="A251" s="8"/>
      <c r="C251" s="12"/>
      <c r="D251" s="30"/>
      <c r="F251" s="12"/>
      <c r="G251" s="13"/>
    </row>
    <row r="252" spans="1:7" x14ac:dyDescent="0.2">
      <c r="C252" s="12"/>
      <c r="D252" s="30"/>
      <c r="F252" s="12"/>
      <c r="G252" s="13"/>
    </row>
    <row r="253" spans="1:7" x14ac:dyDescent="0.2">
      <c r="A253" s="10"/>
      <c r="C253" s="12"/>
      <c r="D253" s="30"/>
      <c r="F253" s="12"/>
      <c r="G253" s="13"/>
    </row>
    <row r="254" spans="1:7" x14ac:dyDescent="0.2">
      <c r="C254" s="12"/>
      <c r="D254" s="30"/>
      <c r="F254" s="12"/>
      <c r="G254" s="13"/>
    </row>
    <row r="255" spans="1:7" x14ac:dyDescent="0.2">
      <c r="A255" s="10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ht="15.75" x14ac:dyDescent="0.25">
      <c r="A257" s="15"/>
      <c r="C257" s="12"/>
      <c r="D257" s="30"/>
      <c r="F257" s="12"/>
      <c r="G257" s="13"/>
    </row>
    <row r="258" spans="1:7" ht="15.75" x14ac:dyDescent="0.25">
      <c r="A258" s="15"/>
      <c r="C258" s="12"/>
      <c r="D258" s="30"/>
      <c r="F258" s="12"/>
      <c r="G258" s="13"/>
    </row>
    <row r="259" spans="1:7" ht="15.75" x14ac:dyDescent="0.25">
      <c r="A259" s="15"/>
      <c r="C259" s="12"/>
      <c r="F259" s="12"/>
    </row>
    <row r="260" spans="1:7" x14ac:dyDescent="0.2">
      <c r="C260" s="12"/>
      <c r="F260" s="12"/>
    </row>
    <row r="261" spans="1:7" x14ac:dyDescent="0.2">
      <c r="C261" s="12"/>
      <c r="F261" s="12"/>
    </row>
    <row r="262" spans="1:7" x14ac:dyDescent="0.2">
      <c r="C262" s="12"/>
      <c r="D262" s="30"/>
      <c r="F262" s="12"/>
      <c r="G262" s="13"/>
    </row>
    <row r="263" spans="1:7" x14ac:dyDescent="0.2">
      <c r="B263" s="10"/>
      <c r="C263" s="16"/>
      <c r="D263" s="32"/>
      <c r="E263" s="10"/>
      <c r="F263" s="16"/>
      <c r="G263" s="17"/>
    </row>
    <row r="264" spans="1:7" ht="15.75" x14ac:dyDescent="0.25">
      <c r="A264" s="6"/>
      <c r="C264" s="12"/>
      <c r="D264" s="30"/>
      <c r="F264" s="12"/>
      <c r="G264" s="13"/>
    </row>
    <row r="265" spans="1:7" x14ac:dyDescent="0.2">
      <c r="B265" s="10"/>
      <c r="C265" s="16"/>
      <c r="D265" s="32"/>
      <c r="E265" s="10"/>
      <c r="F265" s="16"/>
      <c r="G265" s="17"/>
    </row>
    <row r="266" spans="1:7" ht="15.75" x14ac:dyDescent="0.25">
      <c r="A266" s="6"/>
      <c r="C266" s="12"/>
      <c r="D266" s="30"/>
      <c r="F266" s="12"/>
      <c r="G266" s="13"/>
    </row>
    <row r="267" spans="1:7" ht="15.75" x14ac:dyDescent="0.25">
      <c r="A267" s="6"/>
      <c r="C267" s="12"/>
      <c r="F267" s="12"/>
    </row>
    <row r="268" spans="1:7" x14ac:dyDescent="0.2">
      <c r="C268" s="12"/>
      <c r="F268" s="12"/>
    </row>
    <row r="269" spans="1:7" x14ac:dyDescent="0.2">
      <c r="C269" s="12"/>
      <c r="F269" s="12"/>
    </row>
    <row r="270" spans="1:7" x14ac:dyDescent="0.2">
      <c r="C270" s="12"/>
      <c r="F270" s="12"/>
    </row>
    <row r="271" spans="1:7" x14ac:dyDescent="0.2"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B277" s="5"/>
      <c r="E277" s="5"/>
    </row>
    <row r="278" spans="2:7" x14ac:dyDescent="0.2">
      <c r="B278" s="5"/>
      <c r="C278" s="5"/>
      <c r="D278" s="31"/>
      <c r="E278" s="5"/>
      <c r="F278" s="5"/>
      <c r="G278" s="5"/>
    </row>
    <row r="279" spans="2:7" x14ac:dyDescent="0.2">
      <c r="D279" s="31"/>
      <c r="G279" s="5"/>
    </row>
    <row r="281" spans="2:7" x14ac:dyDescent="0.2">
      <c r="C281" s="12"/>
      <c r="F281" s="12"/>
    </row>
    <row r="282" spans="2:7" x14ac:dyDescent="0.2">
      <c r="C282" s="12"/>
      <c r="F282" s="12"/>
    </row>
    <row r="283" spans="2:7" x14ac:dyDescent="0.2">
      <c r="C283" s="12"/>
      <c r="F283" s="12"/>
    </row>
    <row r="284" spans="2:7" x14ac:dyDescent="0.2">
      <c r="C284" s="12"/>
      <c r="F284" s="12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B287" s="10"/>
      <c r="C287" s="16"/>
      <c r="D287" s="33"/>
      <c r="E287" s="10"/>
      <c r="F287" s="16"/>
      <c r="G287" s="10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C291" s="12"/>
      <c r="F291" s="12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B302" s="10"/>
      <c r="C302" s="16"/>
      <c r="D302" s="33"/>
      <c r="E302" s="10"/>
      <c r="F302" s="16"/>
      <c r="G302" s="10"/>
    </row>
    <row r="303" spans="2:7" x14ac:dyDescent="0.2">
      <c r="C303" s="12"/>
      <c r="F303" s="12"/>
    </row>
    <row r="304" spans="2:7" x14ac:dyDescent="0.2">
      <c r="B304" s="10"/>
      <c r="C304" s="16"/>
      <c r="D304" s="34"/>
      <c r="E304" s="10"/>
      <c r="F304" s="16"/>
      <c r="G304" s="18"/>
    </row>
    <row r="305" spans="3:7" x14ac:dyDescent="0.2">
      <c r="C305" s="12"/>
      <c r="F305" s="12"/>
    </row>
    <row r="306" spans="3:7" x14ac:dyDescent="0.2">
      <c r="C306" s="12"/>
      <c r="F306" s="12"/>
    </row>
    <row r="307" spans="3:7" x14ac:dyDescent="0.2">
      <c r="C307" s="12"/>
      <c r="F307" s="12"/>
    </row>
    <row r="308" spans="3:7" x14ac:dyDescent="0.2">
      <c r="C308" s="12"/>
      <c r="F308" s="12"/>
    </row>
    <row r="309" spans="3:7" x14ac:dyDescent="0.2">
      <c r="C309" s="12"/>
      <c r="F309" s="12"/>
    </row>
    <row r="310" spans="3:7" x14ac:dyDescent="0.2">
      <c r="C310" s="12"/>
      <c r="F310" s="12"/>
    </row>
    <row r="311" spans="3:7" x14ac:dyDescent="0.2">
      <c r="C311" s="12"/>
      <c r="F311" s="12"/>
    </row>
    <row r="312" spans="3:7" x14ac:dyDescent="0.2">
      <c r="C312" s="12"/>
      <c r="F312" s="12"/>
    </row>
    <row r="313" spans="3:7" x14ac:dyDescent="0.2">
      <c r="C313" s="12"/>
      <c r="F313" s="12"/>
    </row>
    <row r="314" spans="3:7" x14ac:dyDescent="0.2">
      <c r="C314" s="12"/>
      <c r="F314" s="12"/>
    </row>
    <row r="315" spans="3:7" x14ac:dyDescent="0.2">
      <c r="C315" s="12"/>
      <c r="F315" s="12"/>
    </row>
    <row r="320" spans="3:7" x14ac:dyDescent="0.2">
      <c r="D320" s="35"/>
      <c r="G320" s="12"/>
    </row>
    <row r="321" spans="4:7" x14ac:dyDescent="0.2">
      <c r="D321" s="35"/>
      <c r="G321" s="12"/>
    </row>
    <row r="322" spans="4:7" x14ac:dyDescent="0.2">
      <c r="D322" s="35"/>
      <c r="G322" s="12"/>
    </row>
    <row r="323" spans="4:7" x14ac:dyDescent="0.2">
      <c r="D323" s="35"/>
      <c r="G323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</sheetData>
  <mergeCells count="4">
    <mergeCell ref="A2:A3"/>
    <mergeCell ref="B2:G2"/>
    <mergeCell ref="B69:I69"/>
    <mergeCell ref="A71:I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6"/>
  <sheetViews>
    <sheetView topLeftCell="A58" zoomScaleNormal="100" workbookViewId="0">
      <selection activeCell="B72" sqref="B72:I72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38" t="s">
        <v>92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65"/>
      <c r="I2" s="71" t="s">
        <v>3</v>
      </c>
    </row>
    <row r="3" spans="1:11" ht="16.5" x14ac:dyDescent="0.25">
      <c r="A3" s="352"/>
      <c r="B3" s="319" t="s">
        <v>8</v>
      </c>
      <c r="C3" s="320" t="s">
        <v>9</v>
      </c>
      <c r="D3" s="320" t="s">
        <v>7</v>
      </c>
      <c r="E3" s="320" t="s">
        <v>4</v>
      </c>
      <c r="F3" s="320" t="s">
        <v>5</v>
      </c>
      <c r="G3" s="321" t="s">
        <v>6</v>
      </c>
      <c r="H3" s="69" t="s">
        <v>0</v>
      </c>
      <c r="I3" s="322">
        <v>100000</v>
      </c>
    </row>
    <row r="4" spans="1:11" s="46" customFormat="1" ht="17.100000000000001" customHeight="1" x14ac:dyDescent="0.25">
      <c r="A4" s="41" t="s">
        <v>40</v>
      </c>
      <c r="B4" s="254">
        <f t="shared" ref="B4:G4" si="0">SUM(B5:B8)</f>
        <v>22</v>
      </c>
      <c r="C4" s="255">
        <f t="shared" si="0"/>
        <v>74</v>
      </c>
      <c r="D4" s="256">
        <f t="shared" si="0"/>
        <v>199</v>
      </c>
      <c r="E4" s="255">
        <f t="shared" si="0"/>
        <v>126</v>
      </c>
      <c r="F4" s="256">
        <f t="shared" si="0"/>
        <v>19</v>
      </c>
      <c r="G4" s="257">
        <f t="shared" si="0"/>
        <v>9</v>
      </c>
      <c r="H4" s="258">
        <f>SUM(B4:G4)</f>
        <v>449</v>
      </c>
      <c r="I4" s="259">
        <f t="shared" ref="I4:I35" si="1">H4/B$72 * 100000</f>
        <v>17.167480433278147</v>
      </c>
    </row>
    <row r="5" spans="1:11" ht="17.100000000000001" customHeight="1" x14ac:dyDescent="0.25">
      <c r="A5" s="24" t="s">
        <v>17</v>
      </c>
      <c r="B5" s="260">
        <v>16</v>
      </c>
      <c r="C5" s="261">
        <v>25</v>
      </c>
      <c r="D5" s="262">
        <v>93</v>
      </c>
      <c r="E5" s="261">
        <v>82</v>
      </c>
      <c r="F5" s="262">
        <v>15</v>
      </c>
      <c r="G5" s="263">
        <v>4</v>
      </c>
      <c r="H5" s="264">
        <f t="shared" ref="H5:H68" si="2">SUM(B5:G5)</f>
        <v>235</v>
      </c>
      <c r="I5" s="265">
        <f t="shared" si="1"/>
        <v>8.9852069082858907</v>
      </c>
    </row>
    <row r="6" spans="1:11" ht="17.100000000000001" customHeight="1" x14ac:dyDescent="0.25">
      <c r="A6" s="24" t="s">
        <v>18</v>
      </c>
      <c r="B6" s="260">
        <v>3</v>
      </c>
      <c r="C6" s="261">
        <v>9</v>
      </c>
      <c r="D6" s="262">
        <v>19</v>
      </c>
      <c r="E6" s="261">
        <v>11</v>
      </c>
      <c r="F6" s="262">
        <v>4</v>
      </c>
      <c r="G6" s="263">
        <v>5</v>
      </c>
      <c r="H6" s="264">
        <f t="shared" si="2"/>
        <v>51</v>
      </c>
      <c r="I6" s="265">
        <f t="shared" si="1"/>
        <v>1.949981073713108</v>
      </c>
    </row>
    <row r="7" spans="1:11" ht="17.100000000000001" customHeight="1" x14ac:dyDescent="0.25">
      <c r="A7" s="24" t="s">
        <v>19</v>
      </c>
      <c r="B7" s="260">
        <v>3</v>
      </c>
      <c r="C7" s="261">
        <v>39</v>
      </c>
      <c r="D7" s="262">
        <v>87</v>
      </c>
      <c r="E7" s="261">
        <v>33</v>
      </c>
      <c r="F7" s="262">
        <v>0</v>
      </c>
      <c r="G7" s="263">
        <v>0</v>
      </c>
      <c r="H7" s="264">
        <f t="shared" si="2"/>
        <v>162</v>
      </c>
      <c r="I7" s="265">
        <f t="shared" si="1"/>
        <v>6.1940575282651666</v>
      </c>
    </row>
    <row r="8" spans="1:11" ht="17.100000000000001" customHeight="1" x14ac:dyDescent="0.25">
      <c r="A8" s="40" t="s">
        <v>68</v>
      </c>
      <c r="B8" s="266">
        <v>0</v>
      </c>
      <c r="C8" s="267">
        <v>1</v>
      </c>
      <c r="D8" s="268">
        <v>0</v>
      </c>
      <c r="E8" s="267">
        <v>0</v>
      </c>
      <c r="F8" s="268">
        <v>0</v>
      </c>
      <c r="G8" s="269">
        <v>0</v>
      </c>
      <c r="H8" s="270">
        <f>SUM(B8:G8)</f>
        <v>1</v>
      </c>
      <c r="I8" s="271">
        <f t="shared" si="1"/>
        <v>3.8234923013982514E-2</v>
      </c>
    </row>
    <row r="9" spans="1:11" ht="17.100000000000001" customHeight="1" x14ac:dyDescent="0.25">
      <c r="A9" s="41" t="s">
        <v>87</v>
      </c>
      <c r="B9" s="254">
        <f t="shared" ref="B9:G9" si="3">SUM(B10:B13)</f>
        <v>39</v>
      </c>
      <c r="C9" s="255">
        <f t="shared" si="3"/>
        <v>0</v>
      </c>
      <c r="D9" s="256">
        <f t="shared" si="3"/>
        <v>4</v>
      </c>
      <c r="E9" s="255">
        <f t="shared" si="3"/>
        <v>3</v>
      </c>
      <c r="F9" s="256">
        <f t="shared" si="3"/>
        <v>2</v>
      </c>
      <c r="G9" s="257">
        <f t="shared" si="3"/>
        <v>0</v>
      </c>
      <c r="H9" s="258">
        <f t="shared" si="2"/>
        <v>48</v>
      </c>
      <c r="I9" s="259">
        <f t="shared" si="1"/>
        <v>1.8352763046711604</v>
      </c>
    </row>
    <row r="10" spans="1:11" ht="17.100000000000001" customHeight="1" x14ac:dyDescent="0.25">
      <c r="A10" s="24" t="s">
        <v>17</v>
      </c>
      <c r="B10" s="260">
        <v>39</v>
      </c>
      <c r="C10" s="261">
        <v>0</v>
      </c>
      <c r="D10" s="262">
        <v>4</v>
      </c>
      <c r="E10" s="261">
        <v>3</v>
      </c>
      <c r="F10" s="262">
        <v>2</v>
      </c>
      <c r="G10" s="263">
        <v>0</v>
      </c>
      <c r="H10" s="264">
        <f t="shared" si="2"/>
        <v>48</v>
      </c>
      <c r="I10" s="265">
        <f t="shared" si="1"/>
        <v>1.8352763046711604</v>
      </c>
    </row>
    <row r="11" spans="1:11" ht="17.100000000000001" customHeight="1" x14ac:dyDescent="0.25">
      <c r="A11" s="24" t="s">
        <v>18</v>
      </c>
      <c r="B11" s="260">
        <v>0</v>
      </c>
      <c r="C11" s="261">
        <v>0</v>
      </c>
      <c r="D11" s="262">
        <v>0</v>
      </c>
      <c r="E11" s="261">
        <v>0</v>
      </c>
      <c r="F11" s="262">
        <v>0</v>
      </c>
      <c r="G11" s="263">
        <v>0</v>
      </c>
      <c r="H11" s="264">
        <f>SUM(B11:G11)</f>
        <v>0</v>
      </c>
      <c r="I11" s="265">
        <f t="shared" si="1"/>
        <v>0</v>
      </c>
    </row>
    <row r="12" spans="1:11" s="46" customFormat="1" ht="17.100000000000001" customHeight="1" x14ac:dyDescent="0.25">
      <c r="A12" s="24" t="s">
        <v>19</v>
      </c>
      <c r="B12" s="260">
        <v>0</v>
      </c>
      <c r="C12" s="261">
        <v>0</v>
      </c>
      <c r="D12" s="262">
        <v>0</v>
      </c>
      <c r="E12" s="261">
        <v>0</v>
      </c>
      <c r="F12" s="262">
        <v>0</v>
      </c>
      <c r="G12" s="263">
        <v>0</v>
      </c>
      <c r="H12" s="264">
        <f>SUM(B12:G12)</f>
        <v>0</v>
      </c>
      <c r="I12" s="265">
        <f t="shared" si="1"/>
        <v>0</v>
      </c>
    </row>
    <row r="13" spans="1:11" s="38" customFormat="1" ht="17.100000000000001" customHeight="1" x14ac:dyDescent="0.25">
      <c r="A13" s="24" t="s">
        <v>68</v>
      </c>
      <c r="B13" s="260">
        <v>0</v>
      </c>
      <c r="C13" s="261">
        <v>0</v>
      </c>
      <c r="D13" s="262">
        <v>0</v>
      </c>
      <c r="E13" s="261">
        <v>0</v>
      </c>
      <c r="F13" s="262">
        <v>0</v>
      </c>
      <c r="G13" s="263">
        <v>0</v>
      </c>
      <c r="H13" s="264">
        <f>SUM(B13:G13)</f>
        <v>0</v>
      </c>
      <c r="I13" s="265">
        <f t="shared" si="1"/>
        <v>0</v>
      </c>
      <c r="J13" s="148"/>
      <c r="K13" s="148"/>
    </row>
    <row r="14" spans="1:11" s="38" customFormat="1" ht="17.100000000000001" customHeight="1" x14ac:dyDescent="0.25">
      <c r="A14" s="41" t="s">
        <v>41</v>
      </c>
      <c r="B14" s="254">
        <f t="shared" ref="B14:G14" si="4">SUM(B15:B18)</f>
        <v>254</v>
      </c>
      <c r="C14" s="255">
        <f t="shared" si="4"/>
        <v>133</v>
      </c>
      <c r="D14" s="256">
        <f t="shared" si="4"/>
        <v>522</v>
      </c>
      <c r="E14" s="255">
        <f t="shared" si="4"/>
        <v>1345</v>
      </c>
      <c r="F14" s="256">
        <f t="shared" si="4"/>
        <v>1206</v>
      </c>
      <c r="G14" s="257">
        <f t="shared" si="4"/>
        <v>4407</v>
      </c>
      <c r="H14" s="258">
        <f t="shared" si="2"/>
        <v>7867</v>
      </c>
      <c r="I14" s="272">
        <f t="shared" si="1"/>
        <v>300.79413935100041</v>
      </c>
    </row>
    <row r="15" spans="1:11" s="38" customFormat="1" ht="17.100000000000001" customHeight="1" x14ac:dyDescent="0.25">
      <c r="A15" s="24" t="s">
        <v>17</v>
      </c>
      <c r="B15" s="260">
        <v>251</v>
      </c>
      <c r="C15" s="261">
        <v>128</v>
      </c>
      <c r="D15" s="262">
        <v>516</v>
      </c>
      <c r="E15" s="261">
        <v>1341</v>
      </c>
      <c r="F15" s="262">
        <v>1206</v>
      </c>
      <c r="G15" s="263">
        <v>4407</v>
      </c>
      <c r="H15" s="264">
        <f t="shared" si="2"/>
        <v>7849</v>
      </c>
      <c r="I15" s="273">
        <f t="shared" si="1"/>
        <v>300.10591073674874</v>
      </c>
    </row>
    <row r="16" spans="1:11" s="38" customFormat="1" ht="17.100000000000001" customHeight="1" x14ac:dyDescent="0.25">
      <c r="A16" s="24" t="s">
        <v>18</v>
      </c>
      <c r="B16" s="260">
        <v>2</v>
      </c>
      <c r="C16" s="261">
        <v>5</v>
      </c>
      <c r="D16" s="262">
        <v>3</v>
      </c>
      <c r="E16" s="261">
        <v>2</v>
      </c>
      <c r="F16" s="262">
        <v>0</v>
      </c>
      <c r="G16" s="263">
        <v>0</v>
      </c>
      <c r="H16" s="264">
        <f t="shared" si="2"/>
        <v>12</v>
      </c>
      <c r="I16" s="274">
        <f t="shared" si="1"/>
        <v>0.45881907616779011</v>
      </c>
    </row>
    <row r="17" spans="1:9" ht="17.100000000000001" customHeight="1" x14ac:dyDescent="0.25">
      <c r="A17" s="24" t="s">
        <v>19</v>
      </c>
      <c r="B17" s="260">
        <v>0</v>
      </c>
      <c r="C17" s="261">
        <v>0</v>
      </c>
      <c r="D17" s="262">
        <v>0</v>
      </c>
      <c r="E17" s="261">
        <v>0</v>
      </c>
      <c r="F17" s="262">
        <v>0</v>
      </c>
      <c r="G17" s="263">
        <v>0</v>
      </c>
      <c r="H17" s="264">
        <f>SUM(B17:G17)</f>
        <v>0</v>
      </c>
      <c r="I17" s="273">
        <f t="shared" si="1"/>
        <v>0</v>
      </c>
    </row>
    <row r="18" spans="1:9" s="46" customFormat="1" ht="17.100000000000001" customHeight="1" x14ac:dyDescent="0.25">
      <c r="A18" s="92" t="s">
        <v>68</v>
      </c>
      <c r="B18" s="275">
        <v>1</v>
      </c>
      <c r="C18" s="276">
        <v>0</v>
      </c>
      <c r="D18" s="277">
        <v>3</v>
      </c>
      <c r="E18" s="276">
        <v>2</v>
      </c>
      <c r="F18" s="277">
        <v>0</v>
      </c>
      <c r="G18" s="278">
        <v>0</v>
      </c>
      <c r="H18" s="279">
        <f>SUM(B18:G18)</f>
        <v>6</v>
      </c>
      <c r="I18" s="280">
        <f t="shared" si="1"/>
        <v>0.22940953808389505</v>
      </c>
    </row>
    <row r="19" spans="1:9" s="38" customFormat="1" ht="17.100000000000001" customHeight="1" x14ac:dyDescent="0.25">
      <c r="A19" s="91" t="s">
        <v>42</v>
      </c>
      <c r="B19" s="254">
        <f t="shared" ref="B19:G19" si="5">SUM(B20:B23)</f>
        <v>8</v>
      </c>
      <c r="C19" s="255">
        <f t="shared" si="5"/>
        <v>2</v>
      </c>
      <c r="D19" s="256">
        <f t="shared" si="5"/>
        <v>25</v>
      </c>
      <c r="E19" s="255">
        <f t="shared" si="5"/>
        <v>26</v>
      </c>
      <c r="F19" s="256">
        <f t="shared" si="5"/>
        <v>4</v>
      </c>
      <c r="G19" s="257">
        <f t="shared" si="5"/>
        <v>4</v>
      </c>
      <c r="H19" s="281">
        <f t="shared" si="2"/>
        <v>69</v>
      </c>
      <c r="I19" s="282">
        <f t="shared" si="1"/>
        <v>2.6382096879647934</v>
      </c>
    </row>
    <row r="20" spans="1:9" s="38" customFormat="1" ht="17.100000000000001" customHeight="1" x14ac:dyDescent="0.25">
      <c r="A20" s="24" t="s">
        <v>17</v>
      </c>
      <c r="B20" s="260">
        <v>7</v>
      </c>
      <c r="C20" s="261">
        <v>2</v>
      </c>
      <c r="D20" s="262">
        <v>24</v>
      </c>
      <c r="E20" s="261">
        <v>22</v>
      </c>
      <c r="F20" s="262">
        <v>4</v>
      </c>
      <c r="G20" s="263">
        <v>4</v>
      </c>
      <c r="H20" s="264">
        <f t="shared" si="2"/>
        <v>63</v>
      </c>
      <c r="I20" s="273">
        <f t="shared" si="1"/>
        <v>2.4088001498808982</v>
      </c>
    </row>
    <row r="21" spans="1:9" s="38" customFormat="1" ht="17.100000000000001" customHeight="1" x14ac:dyDescent="0.25">
      <c r="A21" s="24" t="s">
        <v>18</v>
      </c>
      <c r="B21" s="260">
        <v>1</v>
      </c>
      <c r="C21" s="261">
        <v>0</v>
      </c>
      <c r="D21" s="262">
        <v>0</v>
      </c>
      <c r="E21" s="261">
        <v>1</v>
      </c>
      <c r="F21" s="262">
        <v>0</v>
      </c>
      <c r="G21" s="263">
        <v>0</v>
      </c>
      <c r="H21" s="264">
        <f t="shared" si="2"/>
        <v>2</v>
      </c>
      <c r="I21" s="274">
        <f t="shared" si="1"/>
        <v>7.6469846027965027E-2</v>
      </c>
    </row>
    <row r="22" spans="1:9" s="38" customFormat="1" ht="17.100000000000001" customHeight="1" x14ac:dyDescent="0.25">
      <c r="A22" s="24" t="s">
        <v>19</v>
      </c>
      <c r="B22" s="260">
        <v>0</v>
      </c>
      <c r="C22" s="261">
        <v>0</v>
      </c>
      <c r="D22" s="262">
        <v>1</v>
      </c>
      <c r="E22" s="261">
        <v>0</v>
      </c>
      <c r="F22" s="262">
        <v>0</v>
      </c>
      <c r="G22" s="263">
        <v>0</v>
      </c>
      <c r="H22" s="264">
        <f t="shared" si="2"/>
        <v>1</v>
      </c>
      <c r="I22" s="274">
        <f t="shared" si="1"/>
        <v>3.8234923013982514E-2</v>
      </c>
    </row>
    <row r="23" spans="1:9" s="38" customFormat="1" ht="17.100000000000001" customHeight="1" x14ac:dyDescent="0.25">
      <c r="A23" s="92" t="s">
        <v>68</v>
      </c>
      <c r="B23" s="260">
        <v>0</v>
      </c>
      <c r="C23" s="261">
        <v>0</v>
      </c>
      <c r="D23" s="262">
        <v>0</v>
      </c>
      <c r="E23" s="261">
        <v>3</v>
      </c>
      <c r="F23" s="262">
        <v>0</v>
      </c>
      <c r="G23" s="263">
        <v>0</v>
      </c>
      <c r="H23" s="279">
        <f t="shared" si="2"/>
        <v>3</v>
      </c>
      <c r="I23" s="280">
        <f t="shared" si="1"/>
        <v>0.11470476904194753</v>
      </c>
    </row>
    <row r="24" spans="1:9" s="38" customFormat="1" ht="17.100000000000001" customHeight="1" x14ac:dyDescent="0.25">
      <c r="A24" s="91" t="s">
        <v>43</v>
      </c>
      <c r="B24" s="254">
        <f t="shared" ref="B24:G24" si="6">SUM(B25:B28)</f>
        <v>45</v>
      </c>
      <c r="C24" s="255">
        <f t="shared" si="6"/>
        <v>10</v>
      </c>
      <c r="D24" s="256">
        <f t="shared" si="6"/>
        <v>48</v>
      </c>
      <c r="E24" s="255">
        <f t="shared" si="6"/>
        <v>54</v>
      </c>
      <c r="F24" s="256">
        <f t="shared" si="6"/>
        <v>11</v>
      </c>
      <c r="G24" s="257">
        <f t="shared" si="6"/>
        <v>19</v>
      </c>
      <c r="H24" s="281">
        <f t="shared" si="2"/>
        <v>187</v>
      </c>
      <c r="I24" s="282">
        <f t="shared" si="1"/>
        <v>7.1499306036147301</v>
      </c>
    </row>
    <row r="25" spans="1:9" s="38" customFormat="1" ht="17.100000000000001" customHeight="1" x14ac:dyDescent="0.25">
      <c r="A25" s="24" t="s">
        <v>17</v>
      </c>
      <c r="B25" s="260">
        <v>45</v>
      </c>
      <c r="C25" s="261">
        <v>10</v>
      </c>
      <c r="D25" s="262">
        <v>48</v>
      </c>
      <c r="E25" s="261">
        <v>54</v>
      </c>
      <c r="F25" s="262">
        <v>11</v>
      </c>
      <c r="G25" s="263">
        <v>19</v>
      </c>
      <c r="H25" s="264">
        <f>SUM(B25:G25)</f>
        <v>187</v>
      </c>
      <c r="I25" s="273">
        <f t="shared" si="1"/>
        <v>7.1499306036147301</v>
      </c>
    </row>
    <row r="26" spans="1:9" s="38" customFormat="1" ht="16.5" customHeight="1" x14ac:dyDescent="0.25">
      <c r="A26" s="24" t="s">
        <v>18</v>
      </c>
      <c r="B26" s="260">
        <v>0</v>
      </c>
      <c r="C26" s="261">
        <v>0</v>
      </c>
      <c r="D26" s="262">
        <v>0</v>
      </c>
      <c r="E26" s="261">
        <v>0</v>
      </c>
      <c r="F26" s="262">
        <v>0</v>
      </c>
      <c r="G26" s="263">
        <v>0</v>
      </c>
      <c r="H26" s="264">
        <f>SUM(B26:G26)</f>
        <v>0</v>
      </c>
      <c r="I26" s="273">
        <f t="shared" si="1"/>
        <v>0</v>
      </c>
    </row>
    <row r="27" spans="1:9" s="38" customFormat="1" ht="17.100000000000001" customHeight="1" x14ac:dyDescent="0.25">
      <c r="A27" s="24" t="s">
        <v>19</v>
      </c>
      <c r="B27" s="260">
        <v>0</v>
      </c>
      <c r="C27" s="261">
        <v>0</v>
      </c>
      <c r="D27" s="262">
        <v>0</v>
      </c>
      <c r="E27" s="261">
        <v>0</v>
      </c>
      <c r="F27" s="262">
        <v>0</v>
      </c>
      <c r="G27" s="263">
        <v>0</v>
      </c>
      <c r="H27" s="264">
        <f>SUM(B27:G27)</f>
        <v>0</v>
      </c>
      <c r="I27" s="273">
        <f t="shared" si="1"/>
        <v>0</v>
      </c>
    </row>
    <row r="28" spans="1:9" s="38" customFormat="1" ht="17.100000000000001" customHeight="1" x14ac:dyDescent="0.25">
      <c r="A28" s="40" t="s">
        <v>68</v>
      </c>
      <c r="B28" s="283">
        <v>0</v>
      </c>
      <c r="C28" s="284">
        <v>0</v>
      </c>
      <c r="D28" s="285">
        <v>0</v>
      </c>
      <c r="E28" s="284">
        <v>0</v>
      </c>
      <c r="F28" s="285">
        <v>0</v>
      </c>
      <c r="G28" s="286">
        <v>0</v>
      </c>
      <c r="H28" s="287">
        <f t="shared" si="2"/>
        <v>0</v>
      </c>
      <c r="I28" s="318">
        <f t="shared" si="1"/>
        <v>0</v>
      </c>
    </row>
    <row r="29" spans="1:9" s="46" customFormat="1" ht="17.100000000000001" customHeight="1" x14ac:dyDescent="0.25">
      <c r="A29" s="41" t="s">
        <v>44</v>
      </c>
      <c r="B29" s="254">
        <f t="shared" ref="B29:G29" si="7">SUM(B30:B33)</f>
        <v>45</v>
      </c>
      <c r="C29" s="255">
        <f t="shared" si="7"/>
        <v>126</v>
      </c>
      <c r="D29" s="256">
        <f t="shared" si="7"/>
        <v>158</v>
      </c>
      <c r="E29" s="255">
        <f t="shared" si="7"/>
        <v>49</v>
      </c>
      <c r="F29" s="256">
        <f t="shared" si="7"/>
        <v>3</v>
      </c>
      <c r="G29" s="257">
        <f t="shared" si="7"/>
        <v>5</v>
      </c>
      <c r="H29" s="258">
        <f t="shared" si="2"/>
        <v>386</v>
      </c>
      <c r="I29" s="272">
        <f t="shared" si="1"/>
        <v>14.758680283397249</v>
      </c>
    </row>
    <row r="30" spans="1:9" s="38" customFormat="1" ht="17.100000000000001" customHeight="1" x14ac:dyDescent="0.25">
      <c r="A30" s="24" t="s">
        <v>17</v>
      </c>
      <c r="B30" s="260">
        <v>18</v>
      </c>
      <c r="C30" s="261">
        <v>31</v>
      </c>
      <c r="D30" s="262">
        <v>31</v>
      </c>
      <c r="E30" s="261">
        <v>8</v>
      </c>
      <c r="F30" s="262">
        <v>2</v>
      </c>
      <c r="G30" s="263">
        <v>3</v>
      </c>
      <c r="H30" s="264">
        <f t="shared" si="2"/>
        <v>93</v>
      </c>
      <c r="I30" s="273">
        <f t="shared" si="1"/>
        <v>3.5558478403003737</v>
      </c>
    </row>
    <row r="31" spans="1:9" s="38" customFormat="1" ht="17.100000000000001" customHeight="1" x14ac:dyDescent="0.25">
      <c r="A31" s="24" t="s">
        <v>18</v>
      </c>
      <c r="B31" s="260">
        <v>0</v>
      </c>
      <c r="C31" s="261">
        <v>1</v>
      </c>
      <c r="D31" s="262">
        <v>1</v>
      </c>
      <c r="E31" s="261">
        <v>1</v>
      </c>
      <c r="F31" s="262">
        <v>0</v>
      </c>
      <c r="G31" s="263">
        <v>1</v>
      </c>
      <c r="H31" s="264">
        <f t="shared" si="2"/>
        <v>4</v>
      </c>
      <c r="I31" s="274">
        <f t="shared" si="1"/>
        <v>0.15293969205593005</v>
      </c>
    </row>
    <row r="32" spans="1:9" s="38" customFormat="1" ht="17.100000000000001" customHeight="1" x14ac:dyDescent="0.25">
      <c r="A32" s="24" t="s">
        <v>19</v>
      </c>
      <c r="B32" s="260">
        <v>25</v>
      </c>
      <c r="C32" s="261">
        <v>88</v>
      </c>
      <c r="D32" s="262">
        <v>114</v>
      </c>
      <c r="E32" s="261">
        <v>40</v>
      </c>
      <c r="F32" s="262">
        <v>0</v>
      </c>
      <c r="G32" s="263">
        <v>1</v>
      </c>
      <c r="H32" s="264">
        <f t="shared" si="2"/>
        <v>268</v>
      </c>
      <c r="I32" s="273">
        <f t="shared" si="1"/>
        <v>10.246959367747314</v>
      </c>
    </row>
    <row r="33" spans="1:10" s="38" customFormat="1" ht="17.100000000000001" customHeight="1" x14ac:dyDescent="0.25">
      <c r="A33" s="40" t="s">
        <v>36</v>
      </c>
      <c r="B33" s="260">
        <v>2</v>
      </c>
      <c r="C33" s="261">
        <v>6</v>
      </c>
      <c r="D33" s="262">
        <v>12</v>
      </c>
      <c r="E33" s="261">
        <v>0</v>
      </c>
      <c r="F33" s="262">
        <v>1</v>
      </c>
      <c r="G33" s="263">
        <v>0</v>
      </c>
      <c r="H33" s="264">
        <f t="shared" si="2"/>
        <v>21</v>
      </c>
      <c r="I33" s="273">
        <f t="shared" si="1"/>
        <v>0.80293338329363262</v>
      </c>
    </row>
    <row r="34" spans="1:10" s="38" customFormat="1" ht="17.100000000000001" customHeight="1" x14ac:dyDescent="0.25">
      <c r="A34" s="47" t="s">
        <v>14</v>
      </c>
      <c r="B34" s="288">
        <v>1</v>
      </c>
      <c r="C34" s="289">
        <v>8</v>
      </c>
      <c r="D34" s="290">
        <v>31</v>
      </c>
      <c r="E34" s="289">
        <v>40</v>
      </c>
      <c r="F34" s="290">
        <v>8</v>
      </c>
      <c r="G34" s="291">
        <v>5</v>
      </c>
      <c r="H34" s="292">
        <f t="shared" si="2"/>
        <v>93</v>
      </c>
      <c r="I34" s="293">
        <f t="shared" si="1"/>
        <v>3.5558478403003737</v>
      </c>
    </row>
    <row r="35" spans="1:10" s="38" customFormat="1" ht="17.100000000000001" customHeight="1" x14ac:dyDescent="0.25">
      <c r="A35" s="41" t="s">
        <v>45</v>
      </c>
      <c r="B35" s="254">
        <f>SUM(B36+B42+B43+B44)</f>
        <v>142</v>
      </c>
      <c r="C35" s="255">
        <f t="shared" ref="C35:H35" si="8">SUM(C36+C42+C43+C44)</f>
        <v>425</v>
      </c>
      <c r="D35" s="256">
        <f t="shared" si="8"/>
        <v>717</v>
      </c>
      <c r="E35" s="255">
        <f t="shared" si="8"/>
        <v>562</v>
      </c>
      <c r="F35" s="256">
        <f t="shared" si="8"/>
        <v>186</v>
      </c>
      <c r="G35" s="257">
        <f t="shared" si="8"/>
        <v>169</v>
      </c>
      <c r="H35" s="258">
        <f t="shared" si="8"/>
        <v>2201</v>
      </c>
      <c r="I35" s="272">
        <f t="shared" si="1"/>
        <v>84.155065553775515</v>
      </c>
    </row>
    <row r="36" spans="1:10" s="38" customFormat="1" ht="17.100000000000001" customHeight="1" x14ac:dyDescent="0.25">
      <c r="A36" s="24" t="s">
        <v>17</v>
      </c>
      <c r="B36" s="260">
        <f t="shared" ref="B36:G36" si="9">SUM(B37:B41)</f>
        <v>142</v>
      </c>
      <c r="C36" s="261">
        <f t="shared" si="9"/>
        <v>424</v>
      </c>
      <c r="D36" s="262">
        <f t="shared" si="9"/>
        <v>714</v>
      </c>
      <c r="E36" s="261">
        <f t="shared" si="9"/>
        <v>561</v>
      </c>
      <c r="F36" s="262">
        <f t="shared" si="9"/>
        <v>186</v>
      </c>
      <c r="G36" s="263">
        <f t="shared" si="9"/>
        <v>169</v>
      </c>
      <c r="H36" s="264">
        <f t="shared" si="2"/>
        <v>2196</v>
      </c>
      <c r="I36" s="273">
        <f t="shared" ref="I36:I67" si="10">H36/B$72 * 100000</f>
        <v>83.963890938705603</v>
      </c>
    </row>
    <row r="37" spans="1:10" s="38" customFormat="1" ht="17.100000000000001" customHeight="1" x14ac:dyDescent="0.25">
      <c r="A37" s="24" t="s">
        <v>26</v>
      </c>
      <c r="B37" s="260">
        <v>65</v>
      </c>
      <c r="C37" s="261">
        <v>211</v>
      </c>
      <c r="D37" s="262">
        <v>307</v>
      </c>
      <c r="E37" s="261">
        <v>254</v>
      </c>
      <c r="F37" s="262">
        <v>93</v>
      </c>
      <c r="G37" s="263">
        <v>96</v>
      </c>
      <c r="H37" s="264">
        <f t="shared" si="2"/>
        <v>1026</v>
      </c>
      <c r="I37" s="273">
        <f t="shared" si="10"/>
        <v>39.229031012346056</v>
      </c>
      <c r="J37" s="152"/>
    </row>
    <row r="38" spans="1:10" s="38" customFormat="1" ht="17.100000000000001" customHeight="1" x14ac:dyDescent="0.25">
      <c r="A38" s="24" t="s">
        <v>27</v>
      </c>
      <c r="B38" s="260">
        <v>12</v>
      </c>
      <c r="C38" s="261">
        <v>108</v>
      </c>
      <c r="D38" s="262">
        <v>210</v>
      </c>
      <c r="E38" s="261">
        <v>93</v>
      </c>
      <c r="F38" s="262">
        <v>9</v>
      </c>
      <c r="G38" s="263">
        <v>4</v>
      </c>
      <c r="H38" s="264">
        <f t="shared" si="2"/>
        <v>436</v>
      </c>
      <c r="I38" s="273">
        <f t="shared" si="10"/>
        <v>16.670426434096374</v>
      </c>
    </row>
    <row r="39" spans="1:10" s="38" customFormat="1" ht="17.100000000000001" customHeight="1" x14ac:dyDescent="0.25">
      <c r="A39" s="24" t="s">
        <v>28</v>
      </c>
      <c r="B39" s="260">
        <v>18</v>
      </c>
      <c r="C39" s="261">
        <v>15</v>
      </c>
      <c r="D39" s="262">
        <v>24</v>
      </c>
      <c r="E39" s="261">
        <v>54</v>
      </c>
      <c r="F39" s="262">
        <v>10</v>
      </c>
      <c r="G39" s="263">
        <v>4</v>
      </c>
      <c r="H39" s="264">
        <f t="shared" si="2"/>
        <v>125</v>
      </c>
      <c r="I39" s="273">
        <f t="shared" si="10"/>
        <v>4.7793653767478137</v>
      </c>
    </row>
    <row r="40" spans="1:10" s="38" customFormat="1" ht="17.100000000000001" customHeight="1" x14ac:dyDescent="0.25">
      <c r="A40" s="24" t="s">
        <v>29</v>
      </c>
      <c r="B40" s="260">
        <v>33</v>
      </c>
      <c r="C40" s="261">
        <v>34</v>
      </c>
      <c r="D40" s="262">
        <v>84</v>
      </c>
      <c r="E40" s="261">
        <v>106</v>
      </c>
      <c r="F40" s="262">
        <v>53</v>
      </c>
      <c r="G40" s="263">
        <v>44</v>
      </c>
      <c r="H40" s="264">
        <f t="shared" si="2"/>
        <v>354</v>
      </c>
      <c r="I40" s="273">
        <f t="shared" si="10"/>
        <v>13.53516274694981</v>
      </c>
    </row>
    <row r="41" spans="1:10" s="38" customFormat="1" ht="17.100000000000001" customHeight="1" x14ac:dyDescent="0.25">
      <c r="A41" s="24" t="s">
        <v>30</v>
      </c>
      <c r="B41" s="260">
        <v>14</v>
      </c>
      <c r="C41" s="261">
        <v>56</v>
      </c>
      <c r="D41" s="262">
        <v>89</v>
      </c>
      <c r="E41" s="261">
        <v>54</v>
      </c>
      <c r="F41" s="262">
        <v>21</v>
      </c>
      <c r="G41" s="263">
        <v>21</v>
      </c>
      <c r="H41" s="264">
        <f t="shared" si="2"/>
        <v>255</v>
      </c>
      <c r="I41" s="273">
        <f t="shared" si="10"/>
        <v>9.7499053685655408</v>
      </c>
    </row>
    <row r="42" spans="1:10" ht="17.100000000000001" customHeight="1" x14ac:dyDescent="0.25">
      <c r="A42" s="24" t="s">
        <v>18</v>
      </c>
      <c r="B42" s="260">
        <v>0</v>
      </c>
      <c r="C42" s="261">
        <v>0</v>
      </c>
      <c r="D42" s="262">
        <v>0</v>
      </c>
      <c r="E42" s="261">
        <v>1</v>
      </c>
      <c r="F42" s="262">
        <v>0</v>
      </c>
      <c r="G42" s="263">
        <v>0</v>
      </c>
      <c r="H42" s="264">
        <f t="shared" si="2"/>
        <v>1</v>
      </c>
      <c r="I42" s="274">
        <f t="shared" si="10"/>
        <v>3.8234923013982514E-2</v>
      </c>
    </row>
    <row r="43" spans="1:10" ht="17.100000000000001" customHeight="1" x14ac:dyDescent="0.25">
      <c r="A43" s="24" t="s">
        <v>19</v>
      </c>
      <c r="B43" s="260">
        <v>0</v>
      </c>
      <c r="C43" s="261">
        <v>1</v>
      </c>
      <c r="D43" s="262">
        <v>2</v>
      </c>
      <c r="E43" s="261">
        <v>0</v>
      </c>
      <c r="F43" s="262">
        <v>0</v>
      </c>
      <c r="G43" s="263">
        <v>0</v>
      </c>
      <c r="H43" s="264">
        <f>SUM(B43:G43)</f>
        <v>3</v>
      </c>
      <c r="I43" s="274">
        <f t="shared" si="10"/>
        <v>0.11470476904194753</v>
      </c>
    </row>
    <row r="44" spans="1:10" ht="17.100000000000001" customHeight="1" x14ac:dyDescent="0.25">
      <c r="A44" s="27" t="s">
        <v>68</v>
      </c>
      <c r="B44" s="294">
        <v>0</v>
      </c>
      <c r="C44" s="295">
        <v>0</v>
      </c>
      <c r="D44" s="296">
        <v>1</v>
      </c>
      <c r="E44" s="295">
        <v>0</v>
      </c>
      <c r="F44" s="296">
        <v>0</v>
      </c>
      <c r="G44" s="297">
        <v>0</v>
      </c>
      <c r="H44" s="298">
        <f>SUM(B44:G44)</f>
        <v>1</v>
      </c>
      <c r="I44" s="323">
        <f t="shared" si="10"/>
        <v>3.8234923013982514E-2</v>
      </c>
    </row>
    <row r="45" spans="1:10" s="46" customFormat="1" ht="17.100000000000001" customHeight="1" x14ac:dyDescent="0.25">
      <c r="A45" s="47" t="s">
        <v>34</v>
      </c>
      <c r="B45" s="288">
        <v>24</v>
      </c>
      <c r="C45" s="289">
        <v>16</v>
      </c>
      <c r="D45" s="290">
        <v>40</v>
      </c>
      <c r="E45" s="289">
        <v>70</v>
      </c>
      <c r="F45" s="290">
        <v>9</v>
      </c>
      <c r="G45" s="291">
        <v>8</v>
      </c>
      <c r="H45" s="292">
        <f t="shared" si="2"/>
        <v>167</v>
      </c>
      <c r="I45" s="293">
        <f t="shared" si="10"/>
        <v>6.38523214333508</v>
      </c>
    </row>
    <row r="46" spans="1:10" s="38" customFormat="1" ht="17.100000000000001" customHeight="1" x14ac:dyDescent="0.25">
      <c r="A46" s="47" t="s">
        <v>35</v>
      </c>
      <c r="B46" s="288">
        <v>2</v>
      </c>
      <c r="C46" s="289">
        <v>1</v>
      </c>
      <c r="D46" s="290">
        <v>8</v>
      </c>
      <c r="E46" s="289">
        <v>5</v>
      </c>
      <c r="F46" s="290">
        <v>1</v>
      </c>
      <c r="G46" s="291">
        <v>2</v>
      </c>
      <c r="H46" s="292">
        <f t="shared" si="2"/>
        <v>19</v>
      </c>
      <c r="I46" s="324">
        <f t="shared" si="10"/>
        <v>0.7264635372656677</v>
      </c>
    </row>
    <row r="47" spans="1:10" s="38" customFormat="1" ht="17.100000000000001" customHeight="1" x14ac:dyDescent="0.25">
      <c r="A47" s="41" t="s">
        <v>46</v>
      </c>
      <c r="B47" s="254">
        <f t="shared" ref="B47:G47" si="11">SUM(B48:B51)</f>
        <v>26</v>
      </c>
      <c r="C47" s="255">
        <f t="shared" si="11"/>
        <v>29</v>
      </c>
      <c r="D47" s="256">
        <f t="shared" si="11"/>
        <v>64</v>
      </c>
      <c r="E47" s="255">
        <f t="shared" si="11"/>
        <v>29</v>
      </c>
      <c r="F47" s="256">
        <f t="shared" si="11"/>
        <v>9</v>
      </c>
      <c r="G47" s="257">
        <f t="shared" si="11"/>
        <v>7</v>
      </c>
      <c r="H47" s="258">
        <f t="shared" si="2"/>
        <v>164</v>
      </c>
      <c r="I47" s="272">
        <f t="shared" si="10"/>
        <v>6.270527374293132</v>
      </c>
    </row>
    <row r="48" spans="1:10" s="38" customFormat="1" ht="17.100000000000001" customHeight="1" x14ac:dyDescent="0.25">
      <c r="A48" s="24" t="s">
        <v>17</v>
      </c>
      <c r="B48" s="260">
        <v>26</v>
      </c>
      <c r="C48" s="261">
        <v>29</v>
      </c>
      <c r="D48" s="262">
        <v>64</v>
      </c>
      <c r="E48" s="261">
        <v>29</v>
      </c>
      <c r="F48" s="262">
        <v>9</v>
      </c>
      <c r="G48" s="263">
        <v>7</v>
      </c>
      <c r="H48" s="264">
        <f t="shared" si="2"/>
        <v>164</v>
      </c>
      <c r="I48" s="273">
        <f t="shared" si="10"/>
        <v>6.270527374293132</v>
      </c>
    </row>
    <row r="49" spans="1:18" s="38" customFormat="1" ht="17.100000000000001" customHeight="1" x14ac:dyDescent="0.25">
      <c r="A49" s="40" t="s">
        <v>18</v>
      </c>
      <c r="B49" s="266">
        <v>0</v>
      </c>
      <c r="C49" s="267">
        <v>0</v>
      </c>
      <c r="D49" s="268">
        <v>0</v>
      </c>
      <c r="E49" s="267">
        <v>0</v>
      </c>
      <c r="F49" s="268">
        <v>0</v>
      </c>
      <c r="G49" s="269">
        <v>0</v>
      </c>
      <c r="H49" s="270">
        <f t="shared" si="2"/>
        <v>0</v>
      </c>
      <c r="I49" s="300">
        <f t="shared" si="10"/>
        <v>0</v>
      </c>
    </row>
    <row r="50" spans="1:18" s="38" customFormat="1" ht="17.100000000000001" customHeight="1" x14ac:dyDescent="0.25">
      <c r="A50" s="24" t="s">
        <v>19</v>
      </c>
      <c r="B50" s="266">
        <v>0</v>
      </c>
      <c r="C50" s="267">
        <v>0</v>
      </c>
      <c r="D50" s="268">
        <v>0</v>
      </c>
      <c r="E50" s="267">
        <v>0</v>
      </c>
      <c r="F50" s="268">
        <v>0</v>
      </c>
      <c r="G50" s="269">
        <v>0</v>
      </c>
      <c r="H50" s="270">
        <f t="shared" si="2"/>
        <v>0</v>
      </c>
      <c r="I50" s="300">
        <f t="shared" si="10"/>
        <v>0</v>
      </c>
    </row>
    <row r="51" spans="1:18" s="46" customFormat="1" ht="17.100000000000001" customHeight="1" x14ac:dyDescent="0.25">
      <c r="A51" s="27" t="s">
        <v>68</v>
      </c>
      <c r="B51" s="294">
        <v>0</v>
      </c>
      <c r="C51" s="295">
        <v>0</v>
      </c>
      <c r="D51" s="296">
        <v>0</v>
      </c>
      <c r="E51" s="295">
        <v>0</v>
      </c>
      <c r="F51" s="296">
        <v>0</v>
      </c>
      <c r="G51" s="297">
        <v>0</v>
      </c>
      <c r="H51" s="298">
        <f t="shared" si="2"/>
        <v>0</v>
      </c>
      <c r="I51" s="299">
        <f t="shared" si="10"/>
        <v>0</v>
      </c>
    </row>
    <row r="52" spans="1:18" s="46" customFormat="1" ht="17.100000000000001" customHeight="1" x14ac:dyDescent="0.25">
      <c r="A52" s="53" t="s">
        <v>47</v>
      </c>
      <c r="B52" s="301">
        <f t="shared" ref="B52:G52" si="12">SUM(B53:B55)</f>
        <v>31</v>
      </c>
      <c r="C52" s="302">
        <f t="shared" si="12"/>
        <v>10</v>
      </c>
      <c r="D52" s="303">
        <f t="shared" si="12"/>
        <v>42</v>
      </c>
      <c r="E52" s="302">
        <f t="shared" si="12"/>
        <v>44</v>
      </c>
      <c r="F52" s="303">
        <f t="shared" si="12"/>
        <v>18</v>
      </c>
      <c r="G52" s="304">
        <f t="shared" si="12"/>
        <v>15</v>
      </c>
      <c r="H52" s="305">
        <f>SUM(B52:G52)</f>
        <v>160</v>
      </c>
      <c r="I52" s="306">
        <f t="shared" si="10"/>
        <v>6.1175876822372013</v>
      </c>
    </row>
    <row r="53" spans="1:18" s="38" customFormat="1" ht="17.100000000000001" customHeight="1" x14ac:dyDescent="0.25">
      <c r="A53" s="24" t="s">
        <v>32</v>
      </c>
      <c r="B53" s="260">
        <v>29</v>
      </c>
      <c r="C53" s="261">
        <v>10</v>
      </c>
      <c r="D53" s="262">
        <v>34</v>
      </c>
      <c r="E53" s="261">
        <v>37</v>
      </c>
      <c r="F53" s="262">
        <v>15</v>
      </c>
      <c r="G53" s="263">
        <v>8</v>
      </c>
      <c r="H53" s="264">
        <f>SUM(B53:G53)</f>
        <v>133</v>
      </c>
      <c r="I53" s="273">
        <f t="shared" si="10"/>
        <v>5.0852447608596743</v>
      </c>
    </row>
    <row r="54" spans="1:18" s="38" customFormat="1" ht="17.100000000000001" customHeight="1" x14ac:dyDescent="0.25">
      <c r="A54" s="24" t="s">
        <v>33</v>
      </c>
      <c r="B54" s="260">
        <v>2</v>
      </c>
      <c r="C54" s="261">
        <v>0</v>
      </c>
      <c r="D54" s="262">
        <v>8</v>
      </c>
      <c r="E54" s="261">
        <v>7</v>
      </c>
      <c r="F54" s="262">
        <v>3</v>
      </c>
      <c r="G54" s="263">
        <v>7</v>
      </c>
      <c r="H54" s="264">
        <f>SUM(B54:G54)</f>
        <v>27</v>
      </c>
      <c r="I54" s="273">
        <f t="shared" si="10"/>
        <v>1.0323429213775277</v>
      </c>
    </row>
    <row r="55" spans="1:18" s="38" customFormat="1" ht="17.100000000000001" customHeight="1" x14ac:dyDescent="0.25">
      <c r="A55" s="24" t="s">
        <v>31</v>
      </c>
      <c r="B55" s="260">
        <v>0</v>
      </c>
      <c r="C55" s="261">
        <v>0</v>
      </c>
      <c r="D55" s="262">
        <v>0</v>
      </c>
      <c r="E55" s="261">
        <v>0</v>
      </c>
      <c r="F55" s="262">
        <v>0</v>
      </c>
      <c r="G55" s="263">
        <v>0</v>
      </c>
      <c r="H55" s="264">
        <f>SUM(B55:G55)</f>
        <v>0</v>
      </c>
      <c r="I55" s="273">
        <f t="shared" si="10"/>
        <v>0</v>
      </c>
    </row>
    <row r="56" spans="1:18" s="38" customFormat="1" ht="17.100000000000001" customHeight="1" x14ac:dyDescent="0.25">
      <c r="A56" s="47" t="s">
        <v>13</v>
      </c>
      <c r="B56" s="288">
        <v>18</v>
      </c>
      <c r="C56" s="289">
        <v>12</v>
      </c>
      <c r="D56" s="290">
        <v>43</v>
      </c>
      <c r="E56" s="289">
        <v>48</v>
      </c>
      <c r="F56" s="290">
        <v>14</v>
      </c>
      <c r="G56" s="291">
        <v>37</v>
      </c>
      <c r="H56" s="292">
        <f>SUM(B56:G56)</f>
        <v>172</v>
      </c>
      <c r="I56" s="293">
        <f t="shared" si="10"/>
        <v>6.5764067584049917</v>
      </c>
    </row>
    <row r="57" spans="1:18" s="38" customFormat="1" ht="17.100000000000001" customHeight="1" x14ac:dyDescent="0.25">
      <c r="A57" s="80" t="s">
        <v>67</v>
      </c>
      <c r="B57" s="307">
        <f t="shared" ref="B57:G57" si="13">SUM(B58:B61)</f>
        <v>245</v>
      </c>
      <c r="C57" s="308">
        <f t="shared" si="13"/>
        <v>142</v>
      </c>
      <c r="D57" s="309">
        <f t="shared" si="13"/>
        <v>419</v>
      </c>
      <c r="E57" s="308">
        <f t="shared" si="13"/>
        <v>487</v>
      </c>
      <c r="F57" s="309">
        <f t="shared" si="13"/>
        <v>109</v>
      </c>
      <c r="G57" s="310">
        <f t="shared" si="13"/>
        <v>121</v>
      </c>
      <c r="H57" s="311">
        <f t="shared" si="2"/>
        <v>1523</v>
      </c>
      <c r="I57" s="312">
        <f t="shared" si="10"/>
        <v>58.231787750295361</v>
      </c>
    </row>
    <row r="58" spans="1:18" s="38" customFormat="1" ht="17.100000000000001" customHeight="1" x14ac:dyDescent="0.25">
      <c r="A58" s="24" t="s">
        <v>1</v>
      </c>
      <c r="B58" s="313">
        <v>89</v>
      </c>
      <c r="C58" s="314">
        <v>42</v>
      </c>
      <c r="D58" s="315">
        <v>91</v>
      </c>
      <c r="E58" s="316">
        <v>162</v>
      </c>
      <c r="F58" s="315">
        <v>51</v>
      </c>
      <c r="G58" s="317">
        <v>82</v>
      </c>
      <c r="H58" s="264">
        <f t="shared" si="2"/>
        <v>517</v>
      </c>
      <c r="I58" s="273">
        <f t="shared" si="10"/>
        <v>19.767455198228959</v>
      </c>
    </row>
    <row r="59" spans="1:18" s="38" customFormat="1" ht="17.100000000000001" customHeight="1" x14ac:dyDescent="0.25">
      <c r="A59" s="24" t="s">
        <v>23</v>
      </c>
      <c r="B59" s="260">
        <v>140</v>
      </c>
      <c r="C59" s="261">
        <v>68</v>
      </c>
      <c r="D59" s="262">
        <v>232</v>
      </c>
      <c r="E59" s="261">
        <v>223</v>
      </c>
      <c r="F59" s="262">
        <v>45</v>
      </c>
      <c r="G59" s="263">
        <v>28</v>
      </c>
      <c r="H59" s="264">
        <f t="shared" si="2"/>
        <v>736</v>
      </c>
      <c r="I59" s="273">
        <f t="shared" si="10"/>
        <v>28.140903338291128</v>
      </c>
    </row>
    <row r="60" spans="1:18" ht="17.100000000000001" customHeight="1" x14ac:dyDescent="0.25">
      <c r="A60" s="24" t="s">
        <v>24</v>
      </c>
      <c r="B60" s="260">
        <v>1</v>
      </c>
      <c r="C60" s="261">
        <v>0</v>
      </c>
      <c r="D60" s="262">
        <v>0</v>
      </c>
      <c r="E60" s="261">
        <v>1</v>
      </c>
      <c r="F60" s="262">
        <v>0</v>
      </c>
      <c r="G60" s="263">
        <v>0</v>
      </c>
      <c r="H60" s="264">
        <f>SUM(B60:G60)</f>
        <v>2</v>
      </c>
      <c r="I60" s="274">
        <f t="shared" si="10"/>
        <v>7.6469846027965027E-2</v>
      </c>
    </row>
    <row r="61" spans="1:18" s="46" customFormat="1" ht="17.100000000000001" customHeight="1" x14ac:dyDescent="0.25">
      <c r="A61" s="81" t="s">
        <v>69</v>
      </c>
      <c r="B61" s="313">
        <v>15</v>
      </c>
      <c r="C61" s="316">
        <v>32</v>
      </c>
      <c r="D61" s="315">
        <v>96</v>
      </c>
      <c r="E61" s="316">
        <v>101</v>
      </c>
      <c r="F61" s="315">
        <v>13</v>
      </c>
      <c r="G61" s="317">
        <v>11</v>
      </c>
      <c r="H61" s="264">
        <f t="shared" si="2"/>
        <v>268</v>
      </c>
      <c r="I61" s="273">
        <f t="shared" si="10"/>
        <v>10.246959367747314</v>
      </c>
    </row>
    <row r="62" spans="1:18" ht="17.100000000000001" customHeight="1" x14ac:dyDescent="0.25">
      <c r="A62" s="41" t="s">
        <v>51</v>
      </c>
      <c r="B62" s="254">
        <f t="shared" ref="B62:G62" si="14">SUM(B63:B66)</f>
        <v>85</v>
      </c>
      <c r="C62" s="255">
        <f t="shared" si="14"/>
        <v>95</v>
      </c>
      <c r="D62" s="256">
        <f t="shared" si="14"/>
        <v>215</v>
      </c>
      <c r="E62" s="255">
        <f t="shared" si="14"/>
        <v>167</v>
      </c>
      <c r="F62" s="256">
        <f t="shared" si="14"/>
        <v>35</v>
      </c>
      <c r="G62" s="257">
        <f t="shared" si="14"/>
        <v>48</v>
      </c>
      <c r="H62" s="258">
        <f t="shared" si="2"/>
        <v>645</v>
      </c>
      <c r="I62" s="272">
        <f t="shared" si="10"/>
        <v>24.661525344018717</v>
      </c>
    </row>
    <row r="63" spans="1:18" s="46" customFormat="1" ht="17.100000000000001" customHeight="1" x14ac:dyDescent="0.25">
      <c r="A63" s="24" t="s">
        <v>1</v>
      </c>
      <c r="B63" s="313">
        <v>75</v>
      </c>
      <c r="C63" s="316">
        <v>38</v>
      </c>
      <c r="D63" s="315">
        <v>104</v>
      </c>
      <c r="E63" s="316">
        <v>88</v>
      </c>
      <c r="F63" s="315">
        <v>23</v>
      </c>
      <c r="G63" s="317">
        <v>46</v>
      </c>
      <c r="H63" s="264">
        <f t="shared" si="2"/>
        <v>374</v>
      </c>
      <c r="I63" s="273">
        <f t="shared" si="10"/>
        <v>14.29986120722946</v>
      </c>
      <c r="J63" s="225"/>
      <c r="K63" s="242"/>
      <c r="L63" s="242"/>
      <c r="M63" s="242"/>
      <c r="N63" s="242"/>
      <c r="O63" s="242"/>
      <c r="P63" s="242"/>
      <c r="Q63" s="242"/>
      <c r="R63" s="242"/>
    </row>
    <row r="64" spans="1:18" s="38" customFormat="1" ht="17.100000000000001" customHeight="1" x14ac:dyDescent="0.25">
      <c r="A64" s="24" t="s">
        <v>23</v>
      </c>
      <c r="B64" s="260">
        <v>0</v>
      </c>
      <c r="C64" s="261">
        <v>0</v>
      </c>
      <c r="D64" s="262">
        <v>0</v>
      </c>
      <c r="E64" s="261">
        <v>0</v>
      </c>
      <c r="F64" s="262">
        <v>0</v>
      </c>
      <c r="G64" s="263">
        <v>0</v>
      </c>
      <c r="H64" s="264">
        <f t="shared" si="2"/>
        <v>0</v>
      </c>
      <c r="I64" s="273">
        <f t="shared" si="10"/>
        <v>0</v>
      </c>
      <c r="J64" s="225"/>
      <c r="K64" s="9"/>
      <c r="L64" s="9"/>
      <c r="M64" s="9"/>
      <c r="N64" s="9"/>
      <c r="O64" s="9"/>
      <c r="P64" s="9"/>
      <c r="Q64" s="9"/>
      <c r="R64" s="152"/>
    </row>
    <row r="65" spans="1:18" s="38" customFormat="1" ht="17.100000000000001" customHeight="1" x14ac:dyDescent="0.25">
      <c r="A65" s="24" t="s">
        <v>24</v>
      </c>
      <c r="B65" s="313">
        <v>10</v>
      </c>
      <c r="C65" s="316">
        <v>55</v>
      </c>
      <c r="D65" s="315">
        <v>109</v>
      </c>
      <c r="E65" s="316">
        <v>76</v>
      </c>
      <c r="F65" s="315">
        <v>12</v>
      </c>
      <c r="G65" s="317">
        <v>2</v>
      </c>
      <c r="H65" s="264">
        <f t="shared" si="2"/>
        <v>264</v>
      </c>
      <c r="I65" s="318">
        <f t="shared" si="10"/>
        <v>10.094019675691383</v>
      </c>
      <c r="J65" s="232"/>
      <c r="K65" s="9"/>
      <c r="L65" s="9"/>
      <c r="M65" s="9"/>
      <c r="N65" s="9"/>
      <c r="O65" s="9"/>
      <c r="P65" s="9"/>
      <c r="Q65" s="9"/>
      <c r="R65" s="152"/>
    </row>
    <row r="66" spans="1:18" s="46" customFormat="1" ht="17.100000000000001" customHeight="1" x14ac:dyDescent="0.25">
      <c r="A66" s="25" t="s">
        <v>69</v>
      </c>
      <c r="B66" s="275">
        <v>0</v>
      </c>
      <c r="C66" s="276">
        <v>2</v>
      </c>
      <c r="D66" s="277">
        <v>2</v>
      </c>
      <c r="E66" s="276">
        <v>3</v>
      </c>
      <c r="F66" s="277">
        <v>0</v>
      </c>
      <c r="G66" s="278">
        <v>0</v>
      </c>
      <c r="H66" s="264">
        <f t="shared" si="2"/>
        <v>7</v>
      </c>
      <c r="I66" s="280">
        <f t="shared" si="10"/>
        <v>0.2676444610978776</v>
      </c>
      <c r="K66" s="242"/>
      <c r="L66" s="242"/>
      <c r="M66" s="242"/>
      <c r="N66" s="242"/>
      <c r="O66" s="242"/>
      <c r="P66" s="242"/>
      <c r="Q66" s="242"/>
      <c r="R66" s="242"/>
    </row>
    <row r="67" spans="1:18" s="38" customFormat="1" ht="17.100000000000001" customHeight="1" x14ac:dyDescent="0.25">
      <c r="A67" s="41" t="s">
        <v>52</v>
      </c>
      <c r="B67" s="254">
        <f t="shared" ref="B67:G67" si="15">SUM(B68:B71)</f>
        <v>5</v>
      </c>
      <c r="C67" s="255">
        <f t="shared" si="15"/>
        <v>0</v>
      </c>
      <c r="D67" s="256">
        <f t="shared" si="15"/>
        <v>6</v>
      </c>
      <c r="E67" s="255">
        <f t="shared" si="15"/>
        <v>7</v>
      </c>
      <c r="F67" s="256">
        <f t="shared" si="15"/>
        <v>8</v>
      </c>
      <c r="G67" s="257">
        <f t="shared" si="15"/>
        <v>8</v>
      </c>
      <c r="H67" s="258">
        <f t="shared" si="2"/>
        <v>34</v>
      </c>
      <c r="I67" s="272">
        <f t="shared" si="10"/>
        <v>1.2999873824754054</v>
      </c>
    </row>
    <row r="68" spans="1:18" s="38" customFormat="1" ht="17.100000000000001" customHeight="1" x14ac:dyDescent="0.25">
      <c r="A68" s="24" t="s">
        <v>17</v>
      </c>
      <c r="B68" s="260">
        <v>5</v>
      </c>
      <c r="C68" s="261">
        <v>0</v>
      </c>
      <c r="D68" s="262">
        <v>3</v>
      </c>
      <c r="E68" s="261">
        <v>4</v>
      </c>
      <c r="F68" s="262">
        <v>7</v>
      </c>
      <c r="G68" s="263">
        <v>8</v>
      </c>
      <c r="H68" s="264">
        <f t="shared" si="2"/>
        <v>27</v>
      </c>
      <c r="I68" s="273">
        <f t="shared" ref="I68:I71" si="16">H68/B$72 * 100000</f>
        <v>1.0323429213775277</v>
      </c>
    </row>
    <row r="69" spans="1:18" s="38" customFormat="1" ht="17.100000000000001" customHeight="1" x14ac:dyDescent="0.25">
      <c r="A69" s="40" t="s">
        <v>18</v>
      </c>
      <c r="B69" s="313">
        <v>0</v>
      </c>
      <c r="C69" s="316">
        <v>0</v>
      </c>
      <c r="D69" s="315">
        <v>3</v>
      </c>
      <c r="E69" s="316">
        <v>1</v>
      </c>
      <c r="F69" s="315">
        <v>1</v>
      </c>
      <c r="G69" s="317">
        <v>0</v>
      </c>
      <c r="H69" s="264">
        <f t="shared" ref="H69:H71" si="17">SUM(B69:G69)</f>
        <v>5</v>
      </c>
      <c r="I69" s="274">
        <f t="shared" si="16"/>
        <v>0.19117461506991254</v>
      </c>
    </row>
    <row r="70" spans="1:18" s="38" customFormat="1" ht="17.100000000000001" customHeight="1" x14ac:dyDescent="0.25">
      <c r="A70" s="24" t="s">
        <v>19</v>
      </c>
      <c r="B70" s="260">
        <v>0</v>
      </c>
      <c r="C70" s="261">
        <v>0</v>
      </c>
      <c r="D70" s="262">
        <v>0</v>
      </c>
      <c r="E70" s="261">
        <v>2</v>
      </c>
      <c r="F70" s="262">
        <v>0</v>
      </c>
      <c r="G70" s="263">
        <v>0</v>
      </c>
      <c r="H70" s="264">
        <f t="shared" si="17"/>
        <v>2</v>
      </c>
      <c r="I70" s="274">
        <f t="shared" si="16"/>
        <v>7.6469846027965027E-2</v>
      </c>
    </row>
    <row r="71" spans="1:18" s="38" customFormat="1" ht="17.100000000000001" customHeight="1" x14ac:dyDescent="0.25">
      <c r="A71" s="25" t="s">
        <v>68</v>
      </c>
      <c r="B71" s="260">
        <v>0</v>
      </c>
      <c r="C71" s="261">
        <v>0</v>
      </c>
      <c r="D71" s="262">
        <v>0</v>
      </c>
      <c r="E71" s="261">
        <v>0</v>
      </c>
      <c r="F71" s="315">
        <v>0</v>
      </c>
      <c r="G71" s="317">
        <v>0</v>
      </c>
      <c r="H71" s="264">
        <f t="shared" si="17"/>
        <v>0</v>
      </c>
      <c r="I71" s="273">
        <f t="shared" si="16"/>
        <v>0</v>
      </c>
    </row>
    <row r="72" spans="1:18" s="38" customFormat="1" ht="27.95" customHeight="1" x14ac:dyDescent="0.2">
      <c r="A72" s="82" t="s">
        <v>81</v>
      </c>
      <c r="B72" s="356">
        <v>2615410</v>
      </c>
      <c r="C72" s="356"/>
      <c r="D72" s="356"/>
      <c r="E72" s="356"/>
      <c r="F72" s="356"/>
      <c r="G72" s="356"/>
      <c r="H72" s="356"/>
      <c r="I72" s="356"/>
    </row>
    <row r="73" spans="1:18" s="38" customFormat="1" ht="27.95" customHeight="1" x14ac:dyDescent="0.2">
      <c r="A73" s="82" t="s">
        <v>15</v>
      </c>
      <c r="B73" s="83"/>
      <c r="C73" s="84"/>
      <c r="D73" s="85"/>
      <c r="E73" s="83"/>
      <c r="F73" s="84"/>
      <c r="G73" s="86"/>
      <c r="H73" s="82"/>
      <c r="I73" s="82"/>
    </row>
    <row r="74" spans="1:18" s="38" customFormat="1" ht="27.95" customHeight="1" x14ac:dyDescent="0.2">
      <c r="A74" s="357" t="s">
        <v>16</v>
      </c>
      <c r="B74" s="358"/>
      <c r="C74" s="358"/>
      <c r="D74" s="358"/>
      <c r="E74" s="358"/>
      <c r="F74" s="358"/>
      <c r="G74" s="358"/>
      <c r="H74" s="358"/>
      <c r="I74" s="358"/>
    </row>
    <row r="75" spans="1:18" s="38" customFormat="1" ht="16.5" customHeight="1" x14ac:dyDescent="0.2">
      <c r="A75" s="360" t="s">
        <v>88</v>
      </c>
      <c r="B75" s="361"/>
      <c r="C75" s="361"/>
      <c r="D75" s="361"/>
      <c r="E75" s="361"/>
      <c r="F75" s="361"/>
      <c r="G75" s="361"/>
      <c r="H75" s="361"/>
      <c r="I75" s="361"/>
    </row>
    <row r="76" spans="1:18" s="38" customFormat="1" ht="27.95" customHeight="1" x14ac:dyDescent="0.2">
      <c r="A76" s="87" t="s">
        <v>82</v>
      </c>
      <c r="B76" s="83"/>
      <c r="C76" s="84"/>
      <c r="D76" s="85"/>
      <c r="E76" s="83"/>
      <c r="F76" s="84"/>
      <c r="G76" s="86"/>
      <c r="H76" s="82"/>
      <c r="I76" s="82"/>
    </row>
    <row r="77" spans="1:18" s="38" customFormat="1" x14ac:dyDescent="0.2">
      <c r="A77" s="1"/>
      <c r="B77" s="11"/>
      <c r="C77" s="2"/>
      <c r="D77" s="29"/>
      <c r="E77" s="11"/>
      <c r="F77" s="2"/>
      <c r="G77" s="1"/>
      <c r="H77" s="1"/>
      <c r="I77" s="1"/>
    </row>
    <row r="78" spans="1:18" s="38" customFormat="1" x14ac:dyDescent="0.2">
      <c r="A78" s="1"/>
      <c r="B78" s="75"/>
      <c r="C78" s="74"/>
      <c r="D78" s="74"/>
      <c r="E78" s="75"/>
      <c r="F78" s="75"/>
      <c r="G78" s="74"/>
      <c r="H78" s="74"/>
      <c r="I78" s="1"/>
    </row>
    <row r="79" spans="1:18" s="38" customFormat="1" ht="15" customHeight="1" x14ac:dyDescent="0.2">
      <c r="A79" s="1"/>
      <c r="B79" s="75"/>
      <c r="C79" s="74"/>
      <c r="D79" s="74"/>
      <c r="E79" s="75"/>
      <c r="F79" s="74"/>
      <c r="G79" s="74"/>
      <c r="H79" s="74"/>
      <c r="I79" s="1"/>
    </row>
    <row r="80" spans="1:18" s="38" customFormat="1" x14ac:dyDescent="0.2">
      <c r="A80" s="1"/>
      <c r="B80" s="74"/>
      <c r="C80" s="74"/>
      <c r="D80" s="74"/>
      <c r="E80" s="75"/>
      <c r="F80" s="74"/>
      <c r="G80" s="74"/>
      <c r="H80" s="74"/>
      <c r="I80" s="1"/>
    </row>
    <row r="81" spans="1:9" x14ac:dyDescent="0.2">
      <c r="B81" s="75"/>
      <c r="C81" s="74"/>
      <c r="D81" s="74"/>
      <c r="E81" s="75"/>
      <c r="F81" s="74"/>
      <c r="G81" s="74"/>
      <c r="H81" s="74"/>
    </row>
    <row r="82" spans="1:9" s="46" customFormat="1" ht="21" customHeight="1" x14ac:dyDescent="0.25">
      <c r="A82" s="1"/>
      <c r="B82" s="75"/>
      <c r="C82" s="74"/>
      <c r="D82" s="78"/>
      <c r="E82" s="75"/>
      <c r="F82" s="74"/>
      <c r="G82" s="78"/>
      <c r="H82" s="74"/>
      <c r="I82" s="1"/>
    </row>
    <row r="83" spans="1:9" s="38" customFormat="1" x14ac:dyDescent="0.2">
      <c r="A83" s="1"/>
      <c r="B83" s="75"/>
      <c r="C83" s="74"/>
      <c r="D83" s="78"/>
      <c r="E83" s="75"/>
      <c r="F83" s="74"/>
      <c r="G83" s="78"/>
      <c r="H83" s="74"/>
      <c r="I83" s="1"/>
    </row>
    <row r="84" spans="1:9" s="38" customFormat="1" x14ac:dyDescent="0.2">
      <c r="A84" s="1"/>
      <c r="B84" s="75"/>
      <c r="C84" s="74"/>
      <c r="D84" s="78"/>
      <c r="E84" s="75"/>
      <c r="F84" s="74"/>
      <c r="G84" s="78"/>
      <c r="H84" s="74"/>
      <c r="I84" s="1"/>
    </row>
    <row r="85" spans="1:9" s="38" customFormat="1" ht="15" customHeight="1" x14ac:dyDescent="0.2">
      <c r="A85" s="1"/>
      <c r="B85" s="77"/>
      <c r="C85" s="19"/>
      <c r="D85" s="76"/>
      <c r="E85" s="77"/>
      <c r="F85" s="19"/>
      <c r="G85" s="19"/>
      <c r="H85" s="19"/>
      <c r="I85" s="1"/>
    </row>
    <row r="86" spans="1:9" x14ac:dyDescent="0.2">
      <c r="B86" s="11"/>
      <c r="C86" s="12"/>
      <c r="D86" s="30"/>
      <c r="E86" s="11"/>
      <c r="F86" s="12"/>
      <c r="G86" s="13"/>
    </row>
    <row r="87" spans="1:9" s="46" customFormat="1" ht="21" customHeight="1" x14ac:dyDescent="0.25">
      <c r="A87" s="1"/>
      <c r="B87" s="11"/>
      <c r="C87" s="12"/>
      <c r="D87" s="30"/>
      <c r="E87" s="11"/>
      <c r="F87" s="12"/>
      <c r="G87" s="13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38" customFormat="1" x14ac:dyDescent="0.2">
      <c r="A89" s="1"/>
      <c r="B89" s="11"/>
      <c r="C89" s="12"/>
      <c r="D89" s="30"/>
      <c r="E89" s="11"/>
      <c r="F89" s="12"/>
      <c r="G89" s="13"/>
      <c r="H89" s="1"/>
      <c r="I89" s="1"/>
    </row>
    <row r="90" spans="1:9" s="38" customFormat="1" x14ac:dyDescent="0.2">
      <c r="A90" s="1"/>
      <c r="B90" s="11"/>
      <c r="C90" s="12"/>
      <c r="D90" s="30"/>
      <c r="E90" s="11"/>
      <c r="F90" s="12"/>
      <c r="G90" s="13"/>
      <c r="H90" s="1"/>
      <c r="I90" s="1"/>
    </row>
    <row r="91" spans="1:9" s="38" customFormat="1" x14ac:dyDescent="0.2">
      <c r="A91" s="1"/>
      <c r="B91" s="11"/>
      <c r="C91" s="1"/>
      <c r="D91" s="29"/>
      <c r="E91" s="11"/>
      <c r="F91" s="1"/>
      <c r="G91" s="1"/>
      <c r="H91" s="1"/>
      <c r="I91" s="1"/>
    </row>
    <row r="92" spans="1:9" s="38" customFormat="1" x14ac:dyDescent="0.2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30"/>
      <c r="E93" s="11"/>
      <c r="F93" s="12"/>
      <c r="G93" s="13"/>
      <c r="H93" s="1"/>
      <c r="I93" s="1"/>
    </row>
    <row r="94" spans="1:9" s="46" customFormat="1" ht="21" customHeight="1" x14ac:dyDescent="0.25">
      <c r="A94" s="1"/>
      <c r="B94" s="11"/>
      <c r="C94" s="12"/>
      <c r="D94" s="30"/>
      <c r="E94" s="11"/>
      <c r="F94" s="12"/>
      <c r="G94" s="13"/>
      <c r="H94" s="1"/>
      <c r="I94" s="1"/>
    </row>
    <row r="95" spans="1:9" s="46" customFormat="1" ht="21" customHeight="1" x14ac:dyDescent="0.25">
      <c r="A95" s="1"/>
      <c r="B95" s="11"/>
      <c r="C95" s="12"/>
      <c r="D95" s="30"/>
      <c r="E95" s="11"/>
      <c r="F95" s="12"/>
      <c r="G95" s="13"/>
      <c r="H95" s="1"/>
      <c r="I95" s="1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46" customFormat="1" ht="21" customHeight="1" x14ac:dyDescent="0.25">
      <c r="A97" s="1"/>
      <c r="B97" s="11"/>
      <c r="C97" s="12"/>
      <c r="D97" s="29"/>
      <c r="E97" s="11"/>
      <c r="F97" s="12"/>
      <c r="G97" s="1"/>
      <c r="H97" s="1"/>
      <c r="I97" s="1"/>
    </row>
    <row r="98" spans="1:9" s="46" customFormat="1" ht="21" customHeight="1" x14ac:dyDescent="0.25">
      <c r="A98" s="1"/>
      <c r="B98" s="3"/>
      <c r="C98" s="12"/>
      <c r="D98" s="29"/>
      <c r="E98" s="3"/>
      <c r="F98" s="12"/>
      <c r="G98" s="1"/>
      <c r="H98" s="1"/>
      <c r="I98" s="1"/>
    </row>
    <row r="99" spans="1:9" s="46" customFormat="1" ht="21" customHeight="1" x14ac:dyDescent="0.25">
      <c r="A99" s="1"/>
      <c r="B99" s="3"/>
      <c r="C99" s="12"/>
      <c r="D99" s="29"/>
      <c r="E99" s="3"/>
      <c r="F99" s="12"/>
      <c r="G99" s="1"/>
      <c r="H99" s="1"/>
      <c r="I99" s="1"/>
    </row>
    <row r="100" spans="1:9" ht="33.75" customHeight="1" x14ac:dyDescent="0.2">
      <c r="B100" s="3"/>
      <c r="E100" s="3"/>
    </row>
    <row r="101" spans="1:9" ht="22.5" customHeight="1" x14ac:dyDescent="0.2">
      <c r="B101" s="3"/>
      <c r="E101" s="3"/>
    </row>
    <row r="102" spans="1:9" ht="27.75" customHeight="1" x14ac:dyDescent="0.2">
      <c r="B102" s="14"/>
      <c r="C102" s="5"/>
      <c r="D102" s="31"/>
      <c r="E102" s="14"/>
      <c r="F102" s="5"/>
      <c r="G102" s="5"/>
    </row>
    <row r="103" spans="1:9" ht="16.5" customHeight="1" x14ac:dyDescent="0.2">
      <c r="B103" s="3"/>
      <c r="D103" s="31"/>
      <c r="E103" s="3"/>
      <c r="G103" s="5"/>
    </row>
    <row r="104" spans="1:9" ht="24" customHeight="1" x14ac:dyDescent="0.2">
      <c r="B104" s="3"/>
      <c r="D104" s="31"/>
      <c r="E104" s="3"/>
      <c r="G104" s="5"/>
    </row>
    <row r="105" spans="1:9" ht="15.75" x14ac:dyDescent="0.25">
      <c r="A105" s="15"/>
      <c r="B105" s="3"/>
      <c r="E105" s="3"/>
    </row>
    <row r="106" spans="1:9" ht="15.75" x14ac:dyDescent="0.25">
      <c r="A106" s="15"/>
      <c r="B106" s="3"/>
      <c r="E106" s="3"/>
      <c r="H106" s="3"/>
    </row>
    <row r="107" spans="1:9" ht="15.75" x14ac:dyDescent="0.25">
      <c r="A107" s="15"/>
      <c r="B107" s="3"/>
      <c r="C107" s="12"/>
      <c r="D107" s="30"/>
      <c r="E107" s="3"/>
      <c r="F107" s="12"/>
      <c r="G107" s="13"/>
      <c r="I107" s="13"/>
    </row>
    <row r="108" spans="1:9" x14ac:dyDescent="0.2">
      <c r="B108" s="3"/>
      <c r="C108" s="12"/>
      <c r="D108" s="30"/>
      <c r="E108" s="3"/>
      <c r="F108" s="12"/>
      <c r="G108" s="13"/>
    </row>
    <row r="109" spans="1:9" x14ac:dyDescent="0.2">
      <c r="B109" s="3"/>
      <c r="C109" s="12"/>
      <c r="D109" s="30"/>
      <c r="E109" s="3"/>
      <c r="F109" s="12"/>
      <c r="G109" s="13"/>
    </row>
    <row r="110" spans="1:9" x14ac:dyDescent="0.2">
      <c r="B110" s="3"/>
      <c r="C110" s="12"/>
      <c r="D110" s="30"/>
      <c r="E110" s="3"/>
      <c r="F110" s="12"/>
      <c r="G110" s="13"/>
    </row>
    <row r="111" spans="1:9" x14ac:dyDescent="0.2">
      <c r="B111" s="3"/>
      <c r="C111" s="12"/>
      <c r="D111" s="30"/>
      <c r="E111" s="3"/>
      <c r="F111" s="12"/>
      <c r="G111" s="13"/>
    </row>
    <row r="112" spans="1:9" ht="15.75" x14ac:dyDescent="0.25">
      <c r="A112" s="6"/>
      <c r="B112" s="3"/>
      <c r="C112" s="12"/>
      <c r="D112" s="30"/>
      <c r="E112" s="3"/>
      <c r="F112" s="12"/>
      <c r="G112" s="13"/>
    </row>
    <row r="113" spans="1:5" x14ac:dyDescent="0.2">
      <c r="B113" s="3"/>
      <c r="E113" s="3"/>
    </row>
    <row r="114" spans="1:5" ht="15.75" x14ac:dyDescent="0.25">
      <c r="A114" s="6"/>
      <c r="B114" s="3"/>
      <c r="E114" s="3"/>
    </row>
    <row r="115" spans="1:5" ht="15.75" x14ac:dyDescent="0.2">
      <c r="A115" s="4"/>
      <c r="B115" s="3"/>
      <c r="E115" s="3"/>
    </row>
    <row r="116" spans="1:5" x14ac:dyDescent="0.2">
      <c r="B116" s="3"/>
      <c r="E116" s="3"/>
    </row>
    <row r="117" spans="1:5" ht="15.75" x14ac:dyDescent="0.25">
      <c r="A117" s="6"/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B123" s="3"/>
      <c r="E123" s="3"/>
    </row>
    <row r="124" spans="1:5" x14ac:dyDescent="0.2">
      <c r="B124" s="3"/>
      <c r="E124" s="3"/>
    </row>
    <row r="125" spans="1:5" x14ac:dyDescent="0.2">
      <c r="A125" s="10"/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C132" s="12"/>
      <c r="D132" s="30"/>
      <c r="E132" s="3"/>
      <c r="F132" s="12"/>
      <c r="G132" s="13"/>
    </row>
    <row r="133" spans="1:7" x14ac:dyDescent="0.2">
      <c r="B133" s="3"/>
      <c r="C133" s="12"/>
      <c r="D133" s="30"/>
      <c r="E133" s="3"/>
      <c r="F133" s="12"/>
      <c r="G133" s="13"/>
    </row>
    <row r="134" spans="1:7" x14ac:dyDescent="0.2"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ht="15.75" x14ac:dyDescent="0.25">
      <c r="A136" s="15"/>
      <c r="B136" s="3"/>
      <c r="C136" s="12"/>
      <c r="D136" s="30"/>
      <c r="E136" s="3"/>
      <c r="F136" s="12"/>
      <c r="G136" s="13"/>
    </row>
    <row r="137" spans="1:7" ht="15.75" x14ac:dyDescent="0.25">
      <c r="A137" s="6"/>
      <c r="B137" s="3"/>
      <c r="C137" s="12"/>
      <c r="D137" s="30"/>
      <c r="E137" s="3"/>
      <c r="F137" s="12"/>
      <c r="G137" s="13"/>
    </row>
    <row r="138" spans="1:7" ht="15.75" x14ac:dyDescent="0.25">
      <c r="A138" s="8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x14ac:dyDescent="0.2">
      <c r="A140" s="10"/>
      <c r="B140" s="3"/>
      <c r="C140" s="12"/>
      <c r="D140" s="30"/>
      <c r="E140" s="3"/>
      <c r="F140" s="12"/>
      <c r="G140" s="1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A142" s="10"/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ht="15.75" x14ac:dyDescent="0.25">
      <c r="A144" s="15"/>
      <c r="C144" s="12"/>
      <c r="D144" s="30"/>
      <c r="F144" s="12"/>
      <c r="G144" s="13"/>
    </row>
    <row r="145" spans="1:7" ht="15.75" x14ac:dyDescent="0.25">
      <c r="A145" s="15"/>
      <c r="C145" s="12"/>
      <c r="D145" s="30"/>
      <c r="F145" s="12"/>
      <c r="G145" s="13"/>
    </row>
    <row r="146" spans="1:7" ht="15.75" x14ac:dyDescent="0.25">
      <c r="A146" s="15"/>
      <c r="C146" s="12"/>
      <c r="F146" s="12"/>
    </row>
    <row r="147" spans="1:7" x14ac:dyDescent="0.2">
      <c r="C147" s="12"/>
      <c r="F147" s="12"/>
    </row>
    <row r="148" spans="1:7" x14ac:dyDescent="0.2">
      <c r="C148" s="12"/>
      <c r="F148" s="12"/>
    </row>
    <row r="149" spans="1:7" x14ac:dyDescent="0.2">
      <c r="C149" s="12"/>
      <c r="D149" s="30"/>
      <c r="F149" s="12"/>
      <c r="G149" s="13"/>
    </row>
    <row r="150" spans="1:7" x14ac:dyDescent="0.2">
      <c r="B150" s="10"/>
      <c r="C150" s="16"/>
      <c r="D150" s="32"/>
      <c r="E150" s="10"/>
      <c r="F150" s="16"/>
      <c r="G150" s="17"/>
    </row>
    <row r="151" spans="1:7" ht="15.75" x14ac:dyDescent="0.25">
      <c r="A151" s="6"/>
      <c r="C151" s="12"/>
      <c r="D151" s="30"/>
      <c r="F151" s="12"/>
      <c r="G151" s="13"/>
    </row>
    <row r="152" spans="1:7" x14ac:dyDescent="0.2">
      <c r="B152" s="10"/>
      <c r="C152" s="16"/>
      <c r="D152" s="32"/>
      <c r="E152" s="10"/>
      <c r="F152" s="16"/>
      <c r="G152" s="17"/>
    </row>
    <row r="153" spans="1:7" ht="15.75" x14ac:dyDescent="0.25">
      <c r="A153" s="6"/>
      <c r="C153" s="12"/>
      <c r="D153" s="30"/>
      <c r="F153" s="12"/>
      <c r="G153" s="13"/>
    </row>
    <row r="154" spans="1:7" ht="15.75" x14ac:dyDescent="0.2">
      <c r="A154" s="4"/>
      <c r="C154" s="12"/>
      <c r="F154" s="12"/>
    </row>
    <row r="155" spans="1:7" x14ac:dyDescent="0.2">
      <c r="C155" s="12"/>
      <c r="F155" s="12"/>
    </row>
    <row r="156" spans="1:7" ht="15.75" x14ac:dyDescent="0.25">
      <c r="A156" s="6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C162" s="12"/>
      <c r="F162" s="12"/>
    </row>
    <row r="163" spans="1:7" x14ac:dyDescent="0.2">
      <c r="C163" s="12"/>
      <c r="F163" s="12"/>
    </row>
    <row r="164" spans="1:7" x14ac:dyDescent="0.2">
      <c r="A164" s="10"/>
      <c r="B164" s="5"/>
      <c r="E164" s="5"/>
    </row>
    <row r="165" spans="1:7" x14ac:dyDescent="0.2">
      <c r="B165" s="5"/>
      <c r="C165" s="5"/>
      <c r="D165" s="31"/>
      <c r="E165" s="5"/>
      <c r="F165" s="5"/>
      <c r="G165" s="5"/>
    </row>
    <row r="166" spans="1:7" x14ac:dyDescent="0.2">
      <c r="D166" s="31"/>
      <c r="G166" s="5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C170" s="12"/>
      <c r="D170" s="30"/>
      <c r="F170" s="12"/>
      <c r="G170" s="13"/>
    </row>
    <row r="171" spans="1:7" x14ac:dyDescent="0.2">
      <c r="C171" s="12"/>
      <c r="D171" s="30"/>
      <c r="F171" s="12"/>
      <c r="G171" s="13"/>
    </row>
    <row r="172" spans="1:7" x14ac:dyDescent="0.2">
      <c r="C172" s="12"/>
      <c r="D172" s="30"/>
      <c r="F172" s="12"/>
      <c r="G172" s="13"/>
    </row>
    <row r="173" spans="1:7" x14ac:dyDescent="0.2">
      <c r="C173" s="12"/>
      <c r="D173" s="30"/>
      <c r="F173" s="12"/>
      <c r="G173" s="13"/>
    </row>
    <row r="174" spans="1:7" x14ac:dyDescent="0.2">
      <c r="B174" s="10"/>
      <c r="C174" s="16"/>
      <c r="D174" s="32"/>
      <c r="E174" s="10"/>
      <c r="F174" s="16"/>
      <c r="G174" s="17"/>
    </row>
    <row r="175" spans="1:7" ht="15.75" x14ac:dyDescent="0.25">
      <c r="A175" s="15"/>
      <c r="C175" s="12"/>
      <c r="D175" s="30"/>
      <c r="F175" s="12"/>
      <c r="G175" s="13"/>
    </row>
    <row r="176" spans="1:7" ht="15.75" x14ac:dyDescent="0.25">
      <c r="A176" s="6"/>
      <c r="C176" s="12"/>
      <c r="D176" s="30"/>
      <c r="F176" s="12"/>
      <c r="G176" s="13"/>
    </row>
    <row r="177" spans="1:7" ht="15.75" x14ac:dyDescent="0.25">
      <c r="A177" s="8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A179" s="10"/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A181" s="10"/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ht="15.75" x14ac:dyDescent="0.25">
      <c r="A183" s="15"/>
      <c r="C183" s="12"/>
      <c r="D183" s="30"/>
      <c r="F183" s="12"/>
      <c r="G183" s="13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15"/>
      <c r="C185" s="12"/>
      <c r="F185" s="12"/>
    </row>
    <row r="186" spans="1:7" x14ac:dyDescent="0.2">
      <c r="C186" s="12"/>
      <c r="F186" s="12"/>
    </row>
    <row r="187" spans="1:7" x14ac:dyDescent="0.2">
      <c r="C187" s="12"/>
      <c r="F187" s="12"/>
    </row>
    <row r="188" spans="1:7" x14ac:dyDescent="0.2">
      <c r="C188" s="12"/>
      <c r="D188" s="30"/>
      <c r="F188" s="12"/>
      <c r="G188" s="13"/>
    </row>
    <row r="189" spans="1:7" x14ac:dyDescent="0.2">
      <c r="B189" s="10"/>
      <c r="C189" s="16"/>
      <c r="D189" s="32"/>
      <c r="E189" s="10"/>
      <c r="F189" s="16"/>
      <c r="G189" s="17"/>
    </row>
    <row r="190" spans="1:7" ht="15.75" x14ac:dyDescent="0.25">
      <c r="A190" s="6"/>
      <c r="C190" s="12"/>
      <c r="D190" s="30"/>
      <c r="F190" s="12"/>
      <c r="G190" s="13"/>
    </row>
    <row r="191" spans="1:7" x14ac:dyDescent="0.2">
      <c r="B191" s="10"/>
      <c r="C191" s="16"/>
      <c r="D191" s="32"/>
      <c r="E191" s="10"/>
      <c r="F191" s="16"/>
      <c r="G191" s="17"/>
    </row>
    <row r="192" spans="1:7" ht="15.75" x14ac:dyDescent="0.25">
      <c r="A192" s="6"/>
      <c r="C192" s="12"/>
      <c r="D192" s="30"/>
      <c r="F192" s="12"/>
      <c r="G192" s="13"/>
    </row>
    <row r="193" spans="1:7" ht="15.75" x14ac:dyDescent="0.2">
      <c r="A193" s="4"/>
      <c r="C193" s="12"/>
      <c r="F193" s="12"/>
    </row>
    <row r="194" spans="1:7" x14ac:dyDescent="0.2">
      <c r="C194" s="12"/>
      <c r="F194" s="12"/>
    </row>
    <row r="195" spans="1:7" ht="15.75" x14ac:dyDescent="0.25">
      <c r="A195" s="6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C201" s="12"/>
      <c r="F201" s="12"/>
    </row>
    <row r="202" spans="1:7" x14ac:dyDescent="0.2">
      <c r="C202" s="12"/>
      <c r="F202" s="12"/>
    </row>
    <row r="203" spans="1:7" x14ac:dyDescent="0.2">
      <c r="A203" s="10"/>
      <c r="B203" s="5"/>
      <c r="E203" s="5"/>
    </row>
    <row r="204" spans="1:7" x14ac:dyDescent="0.2">
      <c r="B204" s="5"/>
      <c r="C204" s="5"/>
      <c r="D204" s="31"/>
      <c r="E204" s="5"/>
      <c r="F204" s="5"/>
      <c r="G204" s="5"/>
    </row>
    <row r="205" spans="1:7" x14ac:dyDescent="0.2">
      <c r="D205" s="31"/>
      <c r="G205" s="5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C209" s="12"/>
      <c r="D209" s="30"/>
      <c r="F209" s="12"/>
      <c r="G209" s="13"/>
    </row>
    <row r="210" spans="1:7" x14ac:dyDescent="0.2">
      <c r="C210" s="12"/>
      <c r="D210" s="30"/>
      <c r="F210" s="12"/>
      <c r="G210" s="13"/>
    </row>
    <row r="211" spans="1:7" x14ac:dyDescent="0.2">
      <c r="C211" s="12"/>
      <c r="D211" s="30"/>
      <c r="F211" s="12"/>
      <c r="G211" s="13"/>
    </row>
    <row r="212" spans="1:7" x14ac:dyDescent="0.2">
      <c r="C212" s="12"/>
      <c r="D212" s="30"/>
      <c r="F212" s="12"/>
      <c r="G212" s="13"/>
    </row>
    <row r="213" spans="1:7" x14ac:dyDescent="0.2">
      <c r="B213" s="10"/>
      <c r="C213" s="16"/>
      <c r="D213" s="32"/>
      <c r="E213" s="10"/>
      <c r="F213" s="16"/>
      <c r="G213" s="17"/>
    </row>
    <row r="214" spans="1:7" ht="15.75" x14ac:dyDescent="0.25">
      <c r="A214" s="15"/>
      <c r="C214" s="12"/>
      <c r="D214" s="30"/>
      <c r="F214" s="12"/>
      <c r="G214" s="13"/>
    </row>
    <row r="215" spans="1:7" ht="15.75" x14ac:dyDescent="0.25">
      <c r="A215" s="6"/>
      <c r="C215" s="12"/>
      <c r="D215" s="30"/>
      <c r="F215" s="12"/>
      <c r="G215" s="13"/>
    </row>
    <row r="216" spans="1:7" ht="15.75" x14ac:dyDescent="0.25">
      <c r="A216" s="8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A218" s="10"/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A220" s="10"/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ht="15.75" x14ac:dyDescent="0.25">
      <c r="A222" s="15"/>
      <c r="C222" s="12"/>
      <c r="D222" s="30"/>
      <c r="F222" s="12"/>
      <c r="G222" s="13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15"/>
      <c r="C224" s="12"/>
      <c r="F224" s="12"/>
    </row>
    <row r="225" spans="1:7" x14ac:dyDescent="0.2">
      <c r="C225" s="12"/>
      <c r="F225" s="12"/>
    </row>
    <row r="226" spans="1:7" x14ac:dyDescent="0.2">
      <c r="C226" s="12"/>
      <c r="F226" s="12"/>
    </row>
    <row r="227" spans="1:7" x14ac:dyDescent="0.2">
      <c r="C227" s="12"/>
      <c r="D227" s="30"/>
      <c r="F227" s="12"/>
      <c r="G227" s="13"/>
    </row>
    <row r="228" spans="1:7" x14ac:dyDescent="0.2">
      <c r="B228" s="10"/>
      <c r="C228" s="16"/>
      <c r="D228" s="32"/>
      <c r="E228" s="10"/>
      <c r="F228" s="16"/>
      <c r="G228" s="17"/>
    </row>
    <row r="229" spans="1:7" ht="15.75" x14ac:dyDescent="0.25">
      <c r="A229" s="6"/>
      <c r="C229" s="12"/>
      <c r="D229" s="30"/>
      <c r="F229" s="12"/>
      <c r="G229" s="13"/>
    </row>
    <row r="230" spans="1:7" x14ac:dyDescent="0.2">
      <c r="B230" s="10"/>
      <c r="C230" s="16"/>
      <c r="D230" s="32"/>
      <c r="E230" s="10"/>
      <c r="F230" s="16"/>
      <c r="G230" s="17"/>
    </row>
    <row r="231" spans="1:7" ht="15.75" x14ac:dyDescent="0.25">
      <c r="A231" s="6"/>
      <c r="C231" s="12"/>
      <c r="D231" s="30"/>
      <c r="F231" s="12"/>
      <c r="G231" s="13"/>
    </row>
    <row r="232" spans="1:7" ht="15.75" x14ac:dyDescent="0.2">
      <c r="A232" s="4"/>
      <c r="C232" s="12"/>
      <c r="F232" s="12"/>
    </row>
    <row r="233" spans="1:7" x14ac:dyDescent="0.2">
      <c r="C233" s="12"/>
      <c r="F233" s="12"/>
    </row>
    <row r="234" spans="1:7" ht="15.75" x14ac:dyDescent="0.25">
      <c r="A234" s="6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C240" s="12"/>
      <c r="F240" s="12"/>
    </row>
    <row r="241" spans="1:7" x14ac:dyDescent="0.2">
      <c r="C241" s="12"/>
      <c r="F241" s="12"/>
    </row>
    <row r="242" spans="1:7" x14ac:dyDescent="0.2">
      <c r="A242" s="10"/>
      <c r="B242" s="5"/>
      <c r="E242" s="5"/>
    </row>
    <row r="243" spans="1:7" x14ac:dyDescent="0.2">
      <c r="B243" s="5"/>
      <c r="C243" s="5"/>
      <c r="D243" s="31"/>
      <c r="E243" s="5"/>
      <c r="F243" s="5"/>
      <c r="G243" s="5"/>
    </row>
    <row r="244" spans="1:7" x14ac:dyDescent="0.2">
      <c r="D244" s="31"/>
      <c r="G244" s="5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C248" s="12"/>
      <c r="D248" s="30"/>
      <c r="F248" s="12"/>
      <c r="G248" s="13"/>
    </row>
    <row r="249" spans="1:7" x14ac:dyDescent="0.2">
      <c r="C249" s="12"/>
      <c r="D249" s="30"/>
      <c r="F249" s="12"/>
      <c r="G249" s="13"/>
    </row>
    <row r="250" spans="1:7" x14ac:dyDescent="0.2">
      <c r="C250" s="12"/>
      <c r="D250" s="30"/>
      <c r="F250" s="12"/>
      <c r="G250" s="13"/>
    </row>
    <row r="251" spans="1:7" x14ac:dyDescent="0.2">
      <c r="C251" s="12"/>
      <c r="D251" s="30"/>
      <c r="F251" s="12"/>
      <c r="G251" s="13"/>
    </row>
    <row r="252" spans="1:7" x14ac:dyDescent="0.2">
      <c r="B252" s="10"/>
      <c r="C252" s="16"/>
      <c r="D252" s="32"/>
      <c r="E252" s="10"/>
      <c r="F252" s="16"/>
      <c r="G252" s="17"/>
    </row>
    <row r="253" spans="1:7" ht="15.75" x14ac:dyDescent="0.25">
      <c r="A253" s="15"/>
      <c r="C253" s="12"/>
      <c r="D253" s="30"/>
      <c r="F253" s="12"/>
      <c r="G253" s="13"/>
    </row>
    <row r="254" spans="1:7" ht="15.75" x14ac:dyDescent="0.25">
      <c r="A254" s="6"/>
      <c r="C254" s="12"/>
      <c r="D254" s="30"/>
      <c r="F254" s="12"/>
      <c r="G254" s="13"/>
    </row>
    <row r="255" spans="1:7" ht="15.75" x14ac:dyDescent="0.25">
      <c r="A255" s="8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A257" s="10"/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A259" s="10"/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ht="15.75" x14ac:dyDescent="0.25">
      <c r="A261" s="15"/>
      <c r="C261" s="12"/>
      <c r="D261" s="30"/>
      <c r="F261" s="12"/>
      <c r="G261" s="13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15"/>
      <c r="C263" s="12"/>
      <c r="F263" s="12"/>
    </row>
    <row r="264" spans="1:7" x14ac:dyDescent="0.2">
      <c r="C264" s="12"/>
      <c r="F264" s="12"/>
    </row>
    <row r="265" spans="1:7" x14ac:dyDescent="0.2">
      <c r="C265" s="12"/>
      <c r="F265" s="12"/>
    </row>
    <row r="266" spans="1:7" x14ac:dyDescent="0.2">
      <c r="C266" s="12"/>
      <c r="D266" s="30"/>
      <c r="F266" s="12"/>
      <c r="G266" s="13"/>
    </row>
    <row r="267" spans="1:7" x14ac:dyDescent="0.2">
      <c r="B267" s="10"/>
      <c r="C267" s="16"/>
      <c r="D267" s="32"/>
      <c r="E267" s="10"/>
      <c r="F267" s="16"/>
      <c r="G267" s="17"/>
    </row>
    <row r="268" spans="1:7" ht="15.75" x14ac:dyDescent="0.25">
      <c r="A268" s="6"/>
      <c r="C268" s="12"/>
      <c r="D268" s="30"/>
      <c r="F268" s="12"/>
      <c r="G268" s="13"/>
    </row>
    <row r="269" spans="1:7" x14ac:dyDescent="0.2">
      <c r="B269" s="10"/>
      <c r="C269" s="16"/>
      <c r="D269" s="32"/>
      <c r="E269" s="10"/>
      <c r="F269" s="16"/>
      <c r="G269" s="17"/>
    </row>
    <row r="270" spans="1:7" ht="15.75" x14ac:dyDescent="0.25">
      <c r="A270" s="6"/>
      <c r="C270" s="12"/>
      <c r="D270" s="30"/>
      <c r="F270" s="12"/>
      <c r="G270" s="13"/>
    </row>
    <row r="271" spans="1:7" ht="15.75" x14ac:dyDescent="0.25">
      <c r="A271" s="6"/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C279" s="12"/>
      <c r="F279" s="12"/>
    </row>
    <row r="280" spans="2:7" x14ac:dyDescent="0.2">
      <c r="C280" s="12"/>
      <c r="F280" s="12"/>
    </row>
    <row r="281" spans="2:7" x14ac:dyDescent="0.2">
      <c r="B281" s="5"/>
      <c r="E281" s="5"/>
    </row>
    <row r="282" spans="2:7" x14ac:dyDescent="0.2">
      <c r="B282" s="5"/>
      <c r="C282" s="5"/>
      <c r="D282" s="31"/>
      <c r="E282" s="5"/>
      <c r="F282" s="5"/>
      <c r="G282" s="5"/>
    </row>
    <row r="283" spans="2:7" x14ac:dyDescent="0.2">
      <c r="D283" s="31"/>
      <c r="G283" s="5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10"/>
      <c r="C291" s="16"/>
      <c r="D291" s="33"/>
      <c r="E291" s="10"/>
      <c r="F291" s="16"/>
      <c r="G291" s="10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B306" s="10"/>
      <c r="C306" s="16"/>
      <c r="D306" s="33"/>
      <c r="E306" s="10"/>
      <c r="F306" s="16"/>
      <c r="G306" s="10"/>
    </row>
    <row r="307" spans="2:7" x14ac:dyDescent="0.2">
      <c r="C307" s="12"/>
      <c r="F307" s="12"/>
    </row>
    <row r="308" spans="2:7" x14ac:dyDescent="0.2">
      <c r="B308" s="10"/>
      <c r="C308" s="16"/>
      <c r="D308" s="34"/>
      <c r="E308" s="10"/>
      <c r="F308" s="16"/>
      <c r="G308" s="18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18" spans="2:7" x14ac:dyDescent="0.2">
      <c r="C318" s="12"/>
      <c r="F318" s="12"/>
    </row>
    <row r="319" spans="2:7" x14ac:dyDescent="0.2">
      <c r="C319" s="12"/>
      <c r="F319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  <row r="333" spans="4:7" x14ac:dyDescent="0.2">
      <c r="D333" s="35"/>
      <c r="G333" s="12"/>
    </row>
    <row r="334" spans="4:7" x14ac:dyDescent="0.2">
      <c r="D334" s="35"/>
      <c r="G334" s="12"/>
    </row>
    <row r="335" spans="4:7" x14ac:dyDescent="0.2">
      <c r="D335" s="35"/>
      <c r="G335" s="12"/>
    </row>
    <row r="336" spans="4:7" x14ac:dyDescent="0.2">
      <c r="D336" s="35"/>
      <c r="G336" s="12"/>
    </row>
  </sheetData>
  <mergeCells count="5">
    <mergeCell ref="A2:A3"/>
    <mergeCell ref="B2:G2"/>
    <mergeCell ref="B72:I72"/>
    <mergeCell ref="A74:I74"/>
    <mergeCell ref="A75:I75"/>
  </mergeCells>
  <pageMargins left="0.7" right="0.7" top="0.75" bottom="0.75" header="0.3" footer="0.3"/>
  <pageSetup orientation="portrait" r:id="rId1"/>
  <ignoredErrors>
    <ignoredError sqref="B52:G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6"/>
  <sheetViews>
    <sheetView zoomScale="70" zoomScaleNormal="70" workbookViewId="0">
      <selection activeCell="I4" sqref="I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24.83203125" style="1" customWidth="1"/>
    <col min="10" max="16384" width="11.5" style="1"/>
  </cols>
  <sheetData>
    <row r="1" spans="1:11" s="21" customFormat="1" ht="30.75" customHeight="1" x14ac:dyDescent="0.3">
      <c r="A1" s="36" t="s">
        <v>94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11" s="46" customFormat="1" ht="17.100000000000001" customHeight="1" x14ac:dyDescent="0.25">
      <c r="A4" s="41" t="s">
        <v>40</v>
      </c>
      <c r="B4" s="42">
        <f t="shared" ref="B4:G4" si="0">SUM(B5:B8)</f>
        <v>19</v>
      </c>
      <c r="C4" s="43">
        <f t="shared" si="0"/>
        <v>89</v>
      </c>
      <c r="D4" s="39">
        <f t="shared" si="0"/>
        <v>200</v>
      </c>
      <c r="E4" s="43">
        <f t="shared" si="0"/>
        <v>152</v>
      </c>
      <c r="F4" s="39">
        <f t="shared" si="0"/>
        <v>24</v>
      </c>
      <c r="G4" s="44">
        <f t="shared" si="0"/>
        <v>8</v>
      </c>
      <c r="H4" s="45">
        <f>SUM(B4:G4)</f>
        <v>492</v>
      </c>
      <c r="I4" s="72">
        <f t="shared" ref="I4:I35" si="1">H4/B$72 * 100000</f>
        <v>19.047464190186606</v>
      </c>
    </row>
    <row r="5" spans="1:11" ht="17.100000000000001" customHeight="1" x14ac:dyDescent="0.25">
      <c r="A5" s="24" t="s">
        <v>17</v>
      </c>
      <c r="B5" s="101">
        <v>11</v>
      </c>
      <c r="C5" s="102">
        <v>38</v>
      </c>
      <c r="D5" s="103">
        <v>86</v>
      </c>
      <c r="E5" s="102">
        <v>102</v>
      </c>
      <c r="F5" s="103">
        <v>17</v>
      </c>
      <c r="G5" s="104">
        <v>6</v>
      </c>
      <c r="H5" s="105">
        <f t="shared" ref="H5:H68" si="2">SUM(B5:G5)</f>
        <v>260</v>
      </c>
      <c r="I5" s="106">
        <f t="shared" si="1"/>
        <v>10.065733108635198</v>
      </c>
    </row>
    <row r="6" spans="1:11" ht="17.100000000000001" customHeight="1" x14ac:dyDescent="0.25">
      <c r="A6" s="24" t="s">
        <v>18</v>
      </c>
      <c r="B6" s="101">
        <v>2</v>
      </c>
      <c r="C6" s="102">
        <v>12</v>
      </c>
      <c r="D6" s="103">
        <v>26</v>
      </c>
      <c r="E6" s="102">
        <v>14</v>
      </c>
      <c r="F6" s="103">
        <v>2</v>
      </c>
      <c r="G6" s="104">
        <v>1</v>
      </c>
      <c r="H6" s="105">
        <f t="shared" si="2"/>
        <v>57</v>
      </c>
      <c r="I6" s="106">
        <f t="shared" si="1"/>
        <v>2.2067184122777164</v>
      </c>
    </row>
    <row r="7" spans="1:11" ht="17.100000000000001" customHeight="1" x14ac:dyDescent="0.25">
      <c r="A7" s="24" t="s">
        <v>19</v>
      </c>
      <c r="B7" s="101">
        <v>6</v>
      </c>
      <c r="C7" s="102">
        <v>39</v>
      </c>
      <c r="D7" s="103">
        <v>86</v>
      </c>
      <c r="E7" s="102">
        <v>34</v>
      </c>
      <c r="F7" s="103">
        <v>5</v>
      </c>
      <c r="G7" s="104">
        <v>1</v>
      </c>
      <c r="H7" s="105">
        <f t="shared" si="2"/>
        <v>171</v>
      </c>
      <c r="I7" s="106">
        <f t="shared" si="1"/>
        <v>6.6201552368331509</v>
      </c>
    </row>
    <row r="8" spans="1:11" ht="17.100000000000001" customHeight="1" x14ac:dyDescent="0.25">
      <c r="A8" s="40" t="s">
        <v>68</v>
      </c>
      <c r="B8" s="107">
        <v>0</v>
      </c>
      <c r="C8" s="108">
        <v>0</v>
      </c>
      <c r="D8" s="109">
        <v>2</v>
      </c>
      <c r="E8" s="108">
        <v>2</v>
      </c>
      <c r="F8" s="109">
        <v>0</v>
      </c>
      <c r="G8" s="110">
        <v>0</v>
      </c>
      <c r="H8" s="111">
        <f>SUM(B8:G8)</f>
        <v>4</v>
      </c>
      <c r="I8" s="248">
        <f t="shared" si="1"/>
        <v>0.15485743244054154</v>
      </c>
    </row>
    <row r="9" spans="1:11" ht="17.100000000000001" customHeight="1" x14ac:dyDescent="0.25">
      <c r="A9" s="41" t="s">
        <v>87</v>
      </c>
      <c r="B9" s="42">
        <f t="shared" ref="B9:G9" si="3">SUM(B10:B13)</f>
        <v>20</v>
      </c>
      <c r="C9" s="43">
        <f t="shared" si="3"/>
        <v>1</v>
      </c>
      <c r="D9" s="39">
        <f t="shared" si="3"/>
        <v>8</v>
      </c>
      <c r="E9" s="43">
        <f t="shared" si="3"/>
        <v>5</v>
      </c>
      <c r="F9" s="39">
        <f t="shared" si="3"/>
        <v>1</v>
      </c>
      <c r="G9" s="44">
        <f t="shared" si="3"/>
        <v>1</v>
      </c>
      <c r="H9" s="45">
        <f t="shared" si="2"/>
        <v>36</v>
      </c>
      <c r="I9" s="72">
        <f t="shared" si="1"/>
        <v>1.3937168919648737</v>
      </c>
    </row>
    <row r="10" spans="1:11" ht="17.100000000000001" customHeight="1" x14ac:dyDescent="0.25">
      <c r="A10" s="24" t="s">
        <v>17</v>
      </c>
      <c r="B10" s="101">
        <v>20</v>
      </c>
      <c r="C10" s="102">
        <v>0</v>
      </c>
      <c r="D10" s="103">
        <v>8</v>
      </c>
      <c r="E10" s="102">
        <v>4</v>
      </c>
      <c r="F10" s="103">
        <v>1</v>
      </c>
      <c r="G10" s="104">
        <v>1</v>
      </c>
      <c r="H10" s="105">
        <f t="shared" si="2"/>
        <v>34</v>
      </c>
      <c r="I10" s="106">
        <f t="shared" si="1"/>
        <v>1.3162881757446028</v>
      </c>
    </row>
    <row r="11" spans="1:11" ht="17.100000000000001" customHeight="1" x14ac:dyDescent="0.25">
      <c r="A11" s="24" t="s">
        <v>18</v>
      </c>
      <c r="B11" s="101">
        <v>0</v>
      </c>
      <c r="C11" s="102">
        <v>1</v>
      </c>
      <c r="D11" s="103">
        <v>0</v>
      </c>
      <c r="E11" s="102">
        <v>1</v>
      </c>
      <c r="F11" s="103">
        <v>0</v>
      </c>
      <c r="G11" s="104">
        <v>0</v>
      </c>
      <c r="H11" s="105">
        <f>SUM(B11:G11)</f>
        <v>2</v>
      </c>
      <c r="I11" s="249">
        <f t="shared" si="1"/>
        <v>7.7428716220270768E-2</v>
      </c>
    </row>
    <row r="12" spans="1:11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06">
        <f t="shared" si="1"/>
        <v>0</v>
      </c>
    </row>
    <row r="13" spans="1:11" s="38" customFormat="1" ht="17.100000000000001" customHeight="1" x14ac:dyDescent="0.25">
      <c r="A13" s="24" t="s">
        <v>68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06">
        <f t="shared" si="1"/>
        <v>0</v>
      </c>
      <c r="J13" s="148"/>
      <c r="K13" s="148"/>
    </row>
    <row r="14" spans="1:11" s="38" customFormat="1" ht="17.100000000000001" customHeight="1" x14ac:dyDescent="0.25">
      <c r="A14" s="41" t="s">
        <v>41</v>
      </c>
      <c r="B14" s="42">
        <f t="shared" ref="B14:G14" si="4">SUM(B15:B18)</f>
        <v>220</v>
      </c>
      <c r="C14" s="43">
        <f t="shared" si="4"/>
        <v>126</v>
      </c>
      <c r="D14" s="39">
        <f t="shared" si="4"/>
        <v>502</v>
      </c>
      <c r="E14" s="43">
        <f t="shared" si="4"/>
        <v>1247</v>
      </c>
      <c r="F14" s="39">
        <f t="shared" si="4"/>
        <v>1086</v>
      </c>
      <c r="G14" s="44">
        <f t="shared" si="4"/>
        <v>4147</v>
      </c>
      <c r="H14" s="45">
        <f t="shared" si="2"/>
        <v>7328</v>
      </c>
      <c r="I14" s="88">
        <f t="shared" si="1"/>
        <v>283.6988162310721</v>
      </c>
    </row>
    <row r="15" spans="1:11" s="38" customFormat="1" ht="17.100000000000001" customHeight="1" x14ac:dyDescent="0.25">
      <c r="A15" s="24" t="s">
        <v>17</v>
      </c>
      <c r="B15" s="101">
        <v>219</v>
      </c>
      <c r="C15" s="102">
        <v>125</v>
      </c>
      <c r="D15" s="103">
        <v>496</v>
      </c>
      <c r="E15" s="102">
        <v>1242</v>
      </c>
      <c r="F15" s="103">
        <v>1086</v>
      </c>
      <c r="G15" s="104">
        <v>4147</v>
      </c>
      <c r="H15" s="105">
        <f t="shared" si="2"/>
        <v>7315</v>
      </c>
      <c r="I15" s="120">
        <f t="shared" si="1"/>
        <v>283.19552957564031</v>
      </c>
    </row>
    <row r="16" spans="1:11" s="38" customFormat="1" ht="17.100000000000001" customHeight="1" x14ac:dyDescent="0.25">
      <c r="A16" s="24" t="s">
        <v>18</v>
      </c>
      <c r="B16" s="101">
        <v>1</v>
      </c>
      <c r="C16" s="102">
        <v>1</v>
      </c>
      <c r="D16" s="103">
        <v>3</v>
      </c>
      <c r="E16" s="102">
        <v>4</v>
      </c>
      <c r="F16" s="103">
        <v>0</v>
      </c>
      <c r="G16" s="104">
        <v>0</v>
      </c>
      <c r="H16" s="105">
        <f t="shared" si="2"/>
        <v>9</v>
      </c>
      <c r="I16" s="250">
        <f t="shared" si="1"/>
        <v>0.34842922299121842</v>
      </c>
    </row>
    <row r="17" spans="1:9" ht="17.100000000000001" customHeight="1" x14ac:dyDescent="0.25">
      <c r="A17" s="24" t="s">
        <v>19</v>
      </c>
      <c r="B17" s="101">
        <v>0</v>
      </c>
      <c r="C17" s="102">
        <v>0</v>
      </c>
      <c r="D17" s="103">
        <v>1</v>
      </c>
      <c r="E17" s="102">
        <v>0</v>
      </c>
      <c r="F17" s="103">
        <v>0</v>
      </c>
      <c r="G17" s="104">
        <v>0</v>
      </c>
      <c r="H17" s="105">
        <f>SUM(B17:G17)</f>
        <v>1</v>
      </c>
      <c r="I17" s="250">
        <f t="shared" si="1"/>
        <v>3.8714358110135384E-2</v>
      </c>
    </row>
    <row r="18" spans="1:9" s="46" customFormat="1" ht="17.100000000000001" customHeight="1" x14ac:dyDescent="0.25">
      <c r="A18" s="92" t="s">
        <v>68</v>
      </c>
      <c r="B18" s="114">
        <v>0</v>
      </c>
      <c r="C18" s="115">
        <v>0</v>
      </c>
      <c r="D18" s="116">
        <v>2</v>
      </c>
      <c r="E18" s="115">
        <v>1</v>
      </c>
      <c r="F18" s="116">
        <v>0</v>
      </c>
      <c r="G18" s="117">
        <v>0</v>
      </c>
      <c r="H18" s="118">
        <f>SUM(B18:G18)</f>
        <v>3</v>
      </c>
      <c r="I18" s="251">
        <f t="shared" si="1"/>
        <v>0.11614307433040613</v>
      </c>
    </row>
    <row r="19" spans="1:9" s="38" customFormat="1" ht="17.100000000000001" customHeight="1" x14ac:dyDescent="0.25">
      <c r="A19" s="91" t="s">
        <v>42</v>
      </c>
      <c r="B19" s="42">
        <f t="shared" ref="B19:G19" si="5">SUM(B20:B23)</f>
        <v>9</v>
      </c>
      <c r="C19" s="43">
        <f t="shared" si="5"/>
        <v>9</v>
      </c>
      <c r="D19" s="39">
        <f t="shared" si="5"/>
        <v>25</v>
      </c>
      <c r="E19" s="43">
        <f t="shared" si="5"/>
        <v>25</v>
      </c>
      <c r="F19" s="39">
        <f t="shared" si="5"/>
        <v>4</v>
      </c>
      <c r="G19" s="44">
        <f t="shared" si="5"/>
        <v>3</v>
      </c>
      <c r="H19" s="123">
        <f t="shared" si="2"/>
        <v>75</v>
      </c>
      <c r="I19" s="124">
        <f t="shared" si="1"/>
        <v>2.9035768582601538</v>
      </c>
    </row>
    <row r="20" spans="1:9" s="38" customFormat="1" ht="17.100000000000001" customHeight="1" x14ac:dyDescent="0.25">
      <c r="A20" s="24" t="s">
        <v>17</v>
      </c>
      <c r="B20" s="101">
        <v>8</v>
      </c>
      <c r="C20" s="102">
        <v>9</v>
      </c>
      <c r="D20" s="103">
        <v>23</v>
      </c>
      <c r="E20" s="102">
        <v>22</v>
      </c>
      <c r="F20" s="103">
        <v>4</v>
      </c>
      <c r="G20" s="104">
        <v>2</v>
      </c>
      <c r="H20" s="105">
        <f t="shared" si="2"/>
        <v>68</v>
      </c>
      <c r="I20" s="120">
        <f t="shared" si="1"/>
        <v>2.6325763514892055</v>
      </c>
    </row>
    <row r="21" spans="1:9" s="38" customFormat="1" ht="17.100000000000001" customHeight="1" x14ac:dyDescent="0.25">
      <c r="A21" s="24" t="s">
        <v>18</v>
      </c>
      <c r="B21" s="101">
        <v>0</v>
      </c>
      <c r="C21" s="102">
        <v>0</v>
      </c>
      <c r="D21" s="103">
        <v>1</v>
      </c>
      <c r="E21" s="102">
        <v>1</v>
      </c>
      <c r="F21" s="103">
        <v>0</v>
      </c>
      <c r="G21" s="104">
        <v>0</v>
      </c>
      <c r="H21" s="105">
        <f t="shared" si="2"/>
        <v>2</v>
      </c>
      <c r="I21" s="250">
        <f t="shared" si="1"/>
        <v>7.7428716220270768E-2</v>
      </c>
    </row>
    <row r="22" spans="1:9" s="38" customFormat="1" ht="17.100000000000001" customHeight="1" x14ac:dyDescent="0.25">
      <c r="A22" s="24" t="s">
        <v>19</v>
      </c>
      <c r="B22" s="101">
        <v>0</v>
      </c>
      <c r="C22" s="102">
        <v>0</v>
      </c>
      <c r="D22" s="103">
        <v>1</v>
      </c>
      <c r="E22" s="102">
        <v>1</v>
      </c>
      <c r="F22" s="103">
        <v>0</v>
      </c>
      <c r="G22" s="104">
        <v>0</v>
      </c>
      <c r="H22" s="105">
        <f t="shared" si="2"/>
        <v>2</v>
      </c>
      <c r="I22" s="250">
        <f t="shared" si="1"/>
        <v>7.7428716220270768E-2</v>
      </c>
    </row>
    <row r="23" spans="1:9" s="38" customFormat="1" ht="17.100000000000001" customHeight="1" x14ac:dyDescent="0.25">
      <c r="A23" s="92" t="s">
        <v>68</v>
      </c>
      <c r="B23" s="101">
        <v>1</v>
      </c>
      <c r="C23" s="102">
        <v>0</v>
      </c>
      <c r="D23" s="103">
        <v>0</v>
      </c>
      <c r="E23" s="102">
        <v>1</v>
      </c>
      <c r="F23" s="103">
        <v>0</v>
      </c>
      <c r="G23" s="104">
        <v>1</v>
      </c>
      <c r="H23" s="118">
        <f t="shared" si="2"/>
        <v>3</v>
      </c>
      <c r="I23" s="251">
        <f t="shared" si="1"/>
        <v>0.11614307433040613</v>
      </c>
    </row>
    <row r="24" spans="1:9" s="38" customFormat="1" ht="17.100000000000001" customHeight="1" x14ac:dyDescent="0.25">
      <c r="A24" s="91" t="s">
        <v>43</v>
      </c>
      <c r="B24" s="42">
        <f t="shared" ref="B24:G24" si="6">SUM(B25:B28)</f>
        <v>62</v>
      </c>
      <c r="C24" s="43">
        <f t="shared" si="6"/>
        <v>21</v>
      </c>
      <c r="D24" s="39">
        <f t="shared" si="6"/>
        <v>33</v>
      </c>
      <c r="E24" s="43">
        <f t="shared" si="6"/>
        <v>49</v>
      </c>
      <c r="F24" s="39">
        <f t="shared" si="6"/>
        <v>15</v>
      </c>
      <c r="G24" s="44">
        <f t="shared" si="6"/>
        <v>10</v>
      </c>
      <c r="H24" s="123">
        <f t="shared" si="2"/>
        <v>190</v>
      </c>
      <c r="I24" s="124">
        <f t="shared" si="1"/>
        <v>7.3557280409257215</v>
      </c>
    </row>
    <row r="25" spans="1:9" s="38" customFormat="1" ht="17.100000000000001" customHeight="1" x14ac:dyDescent="0.25">
      <c r="A25" s="24" t="s">
        <v>17</v>
      </c>
      <c r="B25" s="101">
        <v>60</v>
      </c>
      <c r="C25" s="102">
        <v>21</v>
      </c>
      <c r="D25" s="103">
        <v>30</v>
      </c>
      <c r="E25" s="102">
        <v>49</v>
      </c>
      <c r="F25" s="103">
        <v>15</v>
      </c>
      <c r="G25" s="104">
        <v>10</v>
      </c>
      <c r="H25" s="105">
        <f>SUM(B25:G25)</f>
        <v>185</v>
      </c>
      <c r="I25" s="120">
        <f t="shared" si="1"/>
        <v>7.1621562503750456</v>
      </c>
    </row>
    <row r="26" spans="1:9" s="38" customFormat="1" ht="16.5" customHeight="1" x14ac:dyDescent="0.25">
      <c r="A26" s="24" t="s">
        <v>18</v>
      </c>
      <c r="B26" s="101">
        <v>0</v>
      </c>
      <c r="C26" s="102">
        <v>0</v>
      </c>
      <c r="D26" s="103">
        <v>0</v>
      </c>
      <c r="E26" s="102">
        <v>0</v>
      </c>
      <c r="F26" s="103">
        <v>0</v>
      </c>
      <c r="G26" s="104">
        <v>0</v>
      </c>
      <c r="H26" s="105">
        <f>SUM(B26:G26)</f>
        <v>0</v>
      </c>
      <c r="I26" s="120">
        <f t="shared" si="1"/>
        <v>0</v>
      </c>
    </row>
    <row r="27" spans="1:9" s="38" customFormat="1" ht="17.100000000000001" customHeight="1" x14ac:dyDescent="0.25">
      <c r="A27" s="24" t="s">
        <v>19</v>
      </c>
      <c r="B27" s="101">
        <v>1</v>
      </c>
      <c r="C27" s="102">
        <v>0</v>
      </c>
      <c r="D27" s="103">
        <v>1</v>
      </c>
      <c r="E27" s="102">
        <v>0</v>
      </c>
      <c r="F27" s="103">
        <v>0</v>
      </c>
      <c r="G27" s="104">
        <v>0</v>
      </c>
      <c r="H27" s="105">
        <f>SUM(B27:G27)</f>
        <v>2</v>
      </c>
      <c r="I27" s="250">
        <f t="shared" si="1"/>
        <v>7.7428716220270768E-2</v>
      </c>
    </row>
    <row r="28" spans="1:9" s="38" customFormat="1" ht="17.100000000000001" customHeight="1" x14ac:dyDescent="0.25">
      <c r="A28" s="40" t="s">
        <v>68</v>
      </c>
      <c r="B28" s="125">
        <v>1</v>
      </c>
      <c r="C28" s="126">
        <v>0</v>
      </c>
      <c r="D28" s="127">
        <v>2</v>
      </c>
      <c r="E28" s="126">
        <v>0</v>
      </c>
      <c r="F28" s="127">
        <v>0</v>
      </c>
      <c r="G28" s="128">
        <v>0</v>
      </c>
      <c r="H28" s="129">
        <f t="shared" si="2"/>
        <v>3</v>
      </c>
      <c r="I28" s="252">
        <f t="shared" si="1"/>
        <v>0.11614307433040613</v>
      </c>
    </row>
    <row r="29" spans="1:9" s="46" customFormat="1" ht="17.100000000000001" customHeight="1" x14ac:dyDescent="0.25">
      <c r="A29" s="41" t="s">
        <v>44</v>
      </c>
      <c r="B29" s="42">
        <f t="shared" ref="B29:G29" si="7">SUM(B30:B33)</f>
        <v>29</v>
      </c>
      <c r="C29" s="43">
        <f t="shared" si="7"/>
        <v>101</v>
      </c>
      <c r="D29" s="39">
        <f t="shared" si="7"/>
        <v>150</v>
      </c>
      <c r="E29" s="43">
        <f t="shared" si="7"/>
        <v>36</v>
      </c>
      <c r="F29" s="39">
        <f t="shared" si="7"/>
        <v>4</v>
      </c>
      <c r="G29" s="44">
        <f t="shared" si="7"/>
        <v>5</v>
      </c>
      <c r="H29" s="45">
        <f t="shared" si="2"/>
        <v>325</v>
      </c>
      <c r="I29" s="88">
        <f t="shared" si="1"/>
        <v>12.582166385793997</v>
      </c>
    </row>
    <row r="30" spans="1:9" s="38" customFormat="1" ht="17.100000000000001" customHeight="1" x14ac:dyDescent="0.25">
      <c r="A30" s="24" t="s">
        <v>17</v>
      </c>
      <c r="B30" s="101">
        <v>9</v>
      </c>
      <c r="C30" s="102">
        <v>16</v>
      </c>
      <c r="D30" s="103">
        <v>25</v>
      </c>
      <c r="E30" s="102">
        <v>8</v>
      </c>
      <c r="F30" s="103">
        <v>1</v>
      </c>
      <c r="G30" s="104">
        <v>3</v>
      </c>
      <c r="H30" s="105">
        <f t="shared" si="2"/>
        <v>62</v>
      </c>
      <c r="I30" s="120">
        <f t="shared" si="1"/>
        <v>2.4002902028283937</v>
      </c>
    </row>
    <row r="31" spans="1:9" s="38" customFormat="1" ht="17.100000000000001" customHeight="1" x14ac:dyDescent="0.25">
      <c r="A31" s="24" t="s">
        <v>18</v>
      </c>
      <c r="B31" s="101">
        <v>0</v>
      </c>
      <c r="C31" s="102">
        <v>0</v>
      </c>
      <c r="D31" s="103">
        <v>1</v>
      </c>
      <c r="E31" s="102">
        <v>2</v>
      </c>
      <c r="F31" s="103">
        <v>0</v>
      </c>
      <c r="G31" s="104">
        <v>1</v>
      </c>
      <c r="H31" s="105">
        <f t="shared" si="2"/>
        <v>4</v>
      </c>
      <c r="I31" s="250">
        <f t="shared" si="1"/>
        <v>0.15485743244054154</v>
      </c>
    </row>
    <row r="32" spans="1:9" s="38" customFormat="1" ht="17.100000000000001" customHeight="1" x14ac:dyDescent="0.25">
      <c r="A32" s="24" t="s">
        <v>19</v>
      </c>
      <c r="B32" s="101">
        <v>20</v>
      </c>
      <c r="C32" s="102">
        <v>75</v>
      </c>
      <c r="D32" s="103">
        <v>112</v>
      </c>
      <c r="E32" s="102">
        <v>25</v>
      </c>
      <c r="F32" s="103">
        <v>3</v>
      </c>
      <c r="G32" s="104">
        <v>1</v>
      </c>
      <c r="H32" s="105">
        <f t="shared" si="2"/>
        <v>236</v>
      </c>
      <c r="I32" s="120">
        <f t="shared" si="1"/>
        <v>9.1365885139919492</v>
      </c>
    </row>
    <row r="33" spans="1:10" s="38" customFormat="1" ht="17.100000000000001" customHeight="1" x14ac:dyDescent="0.25">
      <c r="A33" s="40" t="s">
        <v>36</v>
      </c>
      <c r="B33" s="101">
        <v>0</v>
      </c>
      <c r="C33" s="102">
        <v>10</v>
      </c>
      <c r="D33" s="103">
        <v>12</v>
      </c>
      <c r="E33" s="102">
        <v>1</v>
      </c>
      <c r="F33" s="103">
        <v>0</v>
      </c>
      <c r="G33" s="104">
        <v>0</v>
      </c>
      <c r="H33" s="105">
        <f t="shared" si="2"/>
        <v>23</v>
      </c>
      <c r="I33" s="120">
        <f t="shared" si="1"/>
        <v>0.89043023653311371</v>
      </c>
    </row>
    <row r="34" spans="1:10" s="38" customFormat="1" ht="17.100000000000001" customHeight="1" x14ac:dyDescent="0.25">
      <c r="A34" s="47" t="s">
        <v>14</v>
      </c>
      <c r="B34" s="48">
        <v>1</v>
      </c>
      <c r="C34" s="49">
        <v>7</v>
      </c>
      <c r="D34" s="50">
        <v>31</v>
      </c>
      <c r="E34" s="49">
        <v>41</v>
      </c>
      <c r="F34" s="50">
        <v>13</v>
      </c>
      <c r="G34" s="51">
        <v>3</v>
      </c>
      <c r="H34" s="52">
        <f t="shared" si="2"/>
        <v>96</v>
      </c>
      <c r="I34" s="89">
        <f t="shared" si="1"/>
        <v>3.7165783785729962</v>
      </c>
    </row>
    <row r="35" spans="1:10" s="38" customFormat="1" ht="17.100000000000001" customHeight="1" x14ac:dyDescent="0.25">
      <c r="A35" s="41" t="s">
        <v>45</v>
      </c>
      <c r="B35" s="42">
        <f>SUM(B36+B42+B43+B44)</f>
        <v>149</v>
      </c>
      <c r="C35" s="43">
        <f t="shared" ref="C35:H35" si="8">SUM(C36+C42+C43+C44)</f>
        <v>405</v>
      </c>
      <c r="D35" s="39">
        <f t="shared" si="8"/>
        <v>621</v>
      </c>
      <c r="E35" s="43">
        <f t="shared" si="8"/>
        <v>577</v>
      </c>
      <c r="F35" s="39">
        <f t="shared" si="8"/>
        <v>165</v>
      </c>
      <c r="G35" s="44">
        <f t="shared" si="8"/>
        <v>166</v>
      </c>
      <c r="H35" s="45">
        <f t="shared" si="8"/>
        <v>2083</v>
      </c>
      <c r="I35" s="88">
        <f t="shared" si="1"/>
        <v>80.642007943411997</v>
      </c>
    </row>
    <row r="36" spans="1:10" s="38" customFormat="1" ht="17.100000000000001" customHeight="1" x14ac:dyDescent="0.25">
      <c r="A36" s="24" t="s">
        <v>17</v>
      </c>
      <c r="B36" s="101">
        <f t="shared" ref="B36:G36" si="9">SUM(B37:B41)</f>
        <v>149</v>
      </c>
      <c r="C36" s="102">
        <f t="shared" si="9"/>
        <v>404</v>
      </c>
      <c r="D36" s="103">
        <f t="shared" si="9"/>
        <v>620</v>
      </c>
      <c r="E36" s="102">
        <f t="shared" si="9"/>
        <v>576</v>
      </c>
      <c r="F36" s="103">
        <f t="shared" si="9"/>
        <v>164</v>
      </c>
      <c r="G36" s="104">
        <f t="shared" si="9"/>
        <v>166</v>
      </c>
      <c r="H36" s="105">
        <f t="shared" si="2"/>
        <v>2079</v>
      </c>
      <c r="I36" s="120">
        <f t="shared" ref="I36:I67" si="10">H36/B$72 * 100000</f>
        <v>80.48715051097146</v>
      </c>
    </row>
    <row r="37" spans="1:10" s="38" customFormat="1" ht="17.100000000000001" customHeight="1" x14ac:dyDescent="0.25">
      <c r="A37" s="24" t="s">
        <v>26</v>
      </c>
      <c r="B37" s="101">
        <v>83</v>
      </c>
      <c r="C37" s="102">
        <v>219</v>
      </c>
      <c r="D37" s="103">
        <v>303</v>
      </c>
      <c r="E37" s="102">
        <v>246</v>
      </c>
      <c r="F37" s="103">
        <v>87</v>
      </c>
      <c r="G37" s="104">
        <v>94</v>
      </c>
      <c r="H37" s="105">
        <f t="shared" si="2"/>
        <v>1032</v>
      </c>
      <c r="I37" s="120">
        <f t="shared" si="10"/>
        <v>39.953217569659714</v>
      </c>
      <c r="J37" s="152"/>
    </row>
    <row r="38" spans="1:10" s="38" customFormat="1" ht="17.100000000000001" customHeight="1" x14ac:dyDescent="0.25">
      <c r="A38" s="24" t="s">
        <v>27</v>
      </c>
      <c r="B38" s="101">
        <v>12</v>
      </c>
      <c r="C38" s="102">
        <v>99</v>
      </c>
      <c r="D38" s="103">
        <v>153</v>
      </c>
      <c r="E38" s="102">
        <v>100</v>
      </c>
      <c r="F38" s="103">
        <v>10</v>
      </c>
      <c r="G38" s="104">
        <v>1</v>
      </c>
      <c r="H38" s="105">
        <f t="shared" si="2"/>
        <v>375</v>
      </c>
      <c r="I38" s="120">
        <f t="shared" si="10"/>
        <v>14.517884291300769</v>
      </c>
    </row>
    <row r="39" spans="1:10" s="38" customFormat="1" ht="17.100000000000001" customHeight="1" x14ac:dyDescent="0.25">
      <c r="A39" s="24" t="s">
        <v>28</v>
      </c>
      <c r="B39" s="101">
        <v>8</v>
      </c>
      <c r="C39" s="102">
        <v>9</v>
      </c>
      <c r="D39" s="103">
        <v>24</v>
      </c>
      <c r="E39" s="102">
        <v>45</v>
      </c>
      <c r="F39" s="103">
        <v>5</v>
      </c>
      <c r="G39" s="104">
        <v>2</v>
      </c>
      <c r="H39" s="105">
        <f t="shared" si="2"/>
        <v>93</v>
      </c>
      <c r="I39" s="120">
        <f t="shared" si="10"/>
        <v>3.6004353042425903</v>
      </c>
    </row>
    <row r="40" spans="1:10" s="38" customFormat="1" ht="17.100000000000001" customHeight="1" x14ac:dyDescent="0.25">
      <c r="A40" s="24" t="s">
        <v>29</v>
      </c>
      <c r="B40" s="101">
        <v>38</v>
      </c>
      <c r="C40" s="102">
        <v>28</v>
      </c>
      <c r="D40" s="103">
        <v>84</v>
      </c>
      <c r="E40" s="102">
        <v>122</v>
      </c>
      <c r="F40" s="103">
        <v>40</v>
      </c>
      <c r="G40" s="104">
        <v>56</v>
      </c>
      <c r="H40" s="105">
        <f t="shared" si="2"/>
        <v>368</v>
      </c>
      <c r="I40" s="120">
        <f t="shared" si="10"/>
        <v>14.246883784529819</v>
      </c>
    </row>
    <row r="41" spans="1:10" s="38" customFormat="1" ht="17.100000000000001" customHeight="1" x14ac:dyDescent="0.25">
      <c r="A41" s="24" t="s">
        <v>30</v>
      </c>
      <c r="B41" s="101">
        <v>8</v>
      </c>
      <c r="C41" s="102">
        <v>49</v>
      </c>
      <c r="D41" s="103">
        <v>56</v>
      </c>
      <c r="E41" s="102">
        <v>63</v>
      </c>
      <c r="F41" s="103">
        <v>22</v>
      </c>
      <c r="G41" s="104">
        <v>13</v>
      </c>
      <c r="H41" s="105">
        <f t="shared" si="2"/>
        <v>211</v>
      </c>
      <c r="I41" s="120">
        <f t="shared" si="10"/>
        <v>8.1687295612385658</v>
      </c>
    </row>
    <row r="42" spans="1:10" ht="17.100000000000001" customHeight="1" x14ac:dyDescent="0.25">
      <c r="A42" s="24" t="s">
        <v>18</v>
      </c>
      <c r="B42" s="101">
        <v>0</v>
      </c>
      <c r="C42" s="102">
        <v>1</v>
      </c>
      <c r="D42" s="103">
        <v>0</v>
      </c>
      <c r="E42" s="102">
        <v>0</v>
      </c>
      <c r="F42" s="103">
        <v>0</v>
      </c>
      <c r="G42" s="104">
        <v>0</v>
      </c>
      <c r="H42" s="105">
        <f t="shared" si="2"/>
        <v>1</v>
      </c>
      <c r="I42" s="250">
        <f t="shared" si="10"/>
        <v>3.8714358110135384E-2</v>
      </c>
    </row>
    <row r="43" spans="1:10" ht="17.100000000000001" customHeight="1" x14ac:dyDescent="0.25">
      <c r="A43" s="24" t="s">
        <v>19</v>
      </c>
      <c r="B43" s="101">
        <v>0</v>
      </c>
      <c r="C43" s="102">
        <v>0</v>
      </c>
      <c r="D43" s="103">
        <v>1</v>
      </c>
      <c r="E43" s="102">
        <v>1</v>
      </c>
      <c r="F43" s="103">
        <v>1</v>
      </c>
      <c r="G43" s="104">
        <v>0</v>
      </c>
      <c r="H43" s="105">
        <f>SUM(B43:G43)</f>
        <v>3</v>
      </c>
      <c r="I43" s="250">
        <f t="shared" si="10"/>
        <v>0.11614307433040613</v>
      </c>
    </row>
    <row r="44" spans="1:10" ht="17.100000000000001" customHeight="1" x14ac:dyDescent="0.25">
      <c r="A44" s="27" t="s">
        <v>68</v>
      </c>
      <c r="B44" s="131">
        <v>0</v>
      </c>
      <c r="C44" s="132">
        <v>0</v>
      </c>
      <c r="D44" s="133">
        <v>0</v>
      </c>
      <c r="E44" s="132">
        <v>0</v>
      </c>
      <c r="F44" s="133">
        <v>0</v>
      </c>
      <c r="G44" s="134">
        <v>0</v>
      </c>
      <c r="H44" s="135">
        <f>SUM(B44:G44)</f>
        <v>0</v>
      </c>
      <c r="I44" s="136">
        <f t="shared" si="10"/>
        <v>0</v>
      </c>
    </row>
    <row r="45" spans="1:10" s="46" customFormat="1" ht="17.100000000000001" customHeight="1" x14ac:dyDescent="0.25">
      <c r="A45" s="47" t="s">
        <v>34</v>
      </c>
      <c r="B45" s="48">
        <v>25</v>
      </c>
      <c r="C45" s="49">
        <v>13</v>
      </c>
      <c r="D45" s="50">
        <v>34</v>
      </c>
      <c r="E45" s="49">
        <v>53</v>
      </c>
      <c r="F45" s="50">
        <v>12</v>
      </c>
      <c r="G45" s="51">
        <v>5</v>
      </c>
      <c r="H45" s="52">
        <f t="shared" si="2"/>
        <v>142</v>
      </c>
      <c r="I45" s="89">
        <f t="shared" si="10"/>
        <v>5.4974388516392239</v>
      </c>
    </row>
    <row r="46" spans="1:10" s="38" customFormat="1" ht="17.100000000000001" customHeight="1" x14ac:dyDescent="0.25">
      <c r="A46" s="47" t="s">
        <v>35</v>
      </c>
      <c r="B46" s="48">
        <v>1</v>
      </c>
      <c r="C46" s="49">
        <v>0</v>
      </c>
      <c r="D46" s="50">
        <v>5</v>
      </c>
      <c r="E46" s="49">
        <v>8</v>
      </c>
      <c r="F46" s="50">
        <v>0</v>
      </c>
      <c r="G46" s="51">
        <v>5</v>
      </c>
      <c r="H46" s="52">
        <f t="shared" si="2"/>
        <v>19</v>
      </c>
      <c r="I46" s="253">
        <f t="shared" si="10"/>
        <v>0.7355728040925722</v>
      </c>
    </row>
    <row r="47" spans="1:10" s="38" customFormat="1" ht="17.100000000000001" customHeight="1" x14ac:dyDescent="0.25">
      <c r="A47" s="41" t="s">
        <v>46</v>
      </c>
      <c r="B47" s="42">
        <f t="shared" ref="B47:G47" si="11">SUM(B48:B51)</f>
        <v>23</v>
      </c>
      <c r="C47" s="43">
        <f t="shared" si="11"/>
        <v>26</v>
      </c>
      <c r="D47" s="39">
        <f t="shared" si="11"/>
        <v>51</v>
      </c>
      <c r="E47" s="43">
        <f t="shared" si="11"/>
        <v>30</v>
      </c>
      <c r="F47" s="39">
        <f t="shared" si="11"/>
        <v>14</v>
      </c>
      <c r="G47" s="44">
        <f t="shared" si="11"/>
        <v>13</v>
      </c>
      <c r="H47" s="45">
        <f t="shared" si="2"/>
        <v>157</v>
      </c>
      <c r="I47" s="88">
        <f t="shared" si="10"/>
        <v>6.0781542232912544</v>
      </c>
    </row>
    <row r="48" spans="1:10" s="38" customFormat="1" ht="17.100000000000001" customHeight="1" x14ac:dyDescent="0.25">
      <c r="A48" s="24" t="s">
        <v>17</v>
      </c>
      <c r="B48" s="101">
        <v>23</v>
      </c>
      <c r="C48" s="102">
        <v>26</v>
      </c>
      <c r="D48" s="103">
        <v>51</v>
      </c>
      <c r="E48" s="102">
        <v>30</v>
      </c>
      <c r="F48" s="103">
        <v>14</v>
      </c>
      <c r="G48" s="104">
        <v>13</v>
      </c>
      <c r="H48" s="105">
        <f t="shared" si="2"/>
        <v>157</v>
      </c>
      <c r="I48" s="120">
        <f t="shared" si="10"/>
        <v>6.0781542232912544</v>
      </c>
    </row>
    <row r="49" spans="1:18" s="38" customFormat="1" ht="17.100000000000001" customHeight="1" x14ac:dyDescent="0.25">
      <c r="A49" s="40" t="s">
        <v>18</v>
      </c>
      <c r="B49" s="107">
        <v>0</v>
      </c>
      <c r="C49" s="108">
        <v>0</v>
      </c>
      <c r="D49" s="109">
        <v>0</v>
      </c>
      <c r="E49" s="108">
        <v>0</v>
      </c>
      <c r="F49" s="109">
        <v>0</v>
      </c>
      <c r="G49" s="110">
        <v>0</v>
      </c>
      <c r="H49" s="111">
        <f t="shared" si="2"/>
        <v>0</v>
      </c>
      <c r="I49" s="137">
        <f t="shared" si="10"/>
        <v>0</v>
      </c>
    </row>
    <row r="50" spans="1:18" s="38" customFormat="1" ht="17.100000000000001" customHeight="1" x14ac:dyDescent="0.25">
      <c r="A50" s="24" t="s">
        <v>19</v>
      </c>
      <c r="B50" s="107">
        <v>0</v>
      </c>
      <c r="C50" s="108">
        <v>0</v>
      </c>
      <c r="D50" s="109">
        <v>0</v>
      </c>
      <c r="E50" s="108">
        <v>0</v>
      </c>
      <c r="F50" s="109">
        <v>0</v>
      </c>
      <c r="G50" s="110">
        <v>0</v>
      </c>
      <c r="H50" s="111">
        <f t="shared" si="2"/>
        <v>0</v>
      </c>
      <c r="I50" s="137">
        <f t="shared" si="10"/>
        <v>0</v>
      </c>
    </row>
    <row r="51" spans="1:18" s="46" customFormat="1" ht="17.100000000000001" customHeight="1" x14ac:dyDescent="0.25">
      <c r="A51" s="27" t="s">
        <v>68</v>
      </c>
      <c r="B51" s="131">
        <v>0</v>
      </c>
      <c r="C51" s="132">
        <v>0</v>
      </c>
      <c r="D51" s="133">
        <v>0</v>
      </c>
      <c r="E51" s="132">
        <v>0</v>
      </c>
      <c r="F51" s="133">
        <v>0</v>
      </c>
      <c r="G51" s="134">
        <v>0</v>
      </c>
      <c r="H51" s="135">
        <f t="shared" si="2"/>
        <v>0</v>
      </c>
      <c r="I51" s="136">
        <f t="shared" si="10"/>
        <v>0</v>
      </c>
    </row>
    <row r="52" spans="1:18" s="46" customFormat="1" ht="17.100000000000001" customHeight="1" x14ac:dyDescent="0.25">
      <c r="A52" s="53" t="s">
        <v>47</v>
      </c>
      <c r="B52" s="54">
        <f t="shared" ref="B52:G52" si="12">SUM(B53:B55)</f>
        <v>24</v>
      </c>
      <c r="C52" s="55">
        <f t="shared" si="12"/>
        <v>11</v>
      </c>
      <c r="D52" s="56">
        <f t="shared" si="12"/>
        <v>18</v>
      </c>
      <c r="E52" s="55">
        <f t="shared" si="12"/>
        <v>54</v>
      </c>
      <c r="F52" s="56">
        <f t="shared" si="12"/>
        <v>13</v>
      </c>
      <c r="G52" s="57">
        <f t="shared" si="12"/>
        <v>16</v>
      </c>
      <c r="H52" s="58">
        <f>SUM(B52:G52)</f>
        <v>136</v>
      </c>
      <c r="I52" s="70">
        <f t="shared" si="10"/>
        <v>5.2651527029784111</v>
      </c>
    </row>
    <row r="53" spans="1:18" s="38" customFormat="1" ht="17.100000000000001" customHeight="1" x14ac:dyDescent="0.25">
      <c r="A53" s="24" t="s">
        <v>32</v>
      </c>
      <c r="B53" s="101">
        <v>24</v>
      </c>
      <c r="C53" s="102">
        <v>8</v>
      </c>
      <c r="D53" s="103">
        <v>17</v>
      </c>
      <c r="E53" s="102">
        <v>41</v>
      </c>
      <c r="F53" s="103">
        <v>11</v>
      </c>
      <c r="G53" s="104">
        <v>10</v>
      </c>
      <c r="H53" s="105">
        <f>SUM(B53:G53)</f>
        <v>111</v>
      </c>
      <c r="I53" s="120">
        <f t="shared" si="10"/>
        <v>4.2972937502250268</v>
      </c>
    </row>
    <row r="54" spans="1:18" s="38" customFormat="1" ht="17.100000000000001" customHeight="1" x14ac:dyDescent="0.25">
      <c r="A54" s="24" t="s">
        <v>33</v>
      </c>
      <c r="B54" s="101">
        <v>0</v>
      </c>
      <c r="C54" s="102">
        <v>2</v>
      </c>
      <c r="D54" s="103">
        <v>1</v>
      </c>
      <c r="E54" s="102">
        <v>13</v>
      </c>
      <c r="F54" s="103">
        <v>2</v>
      </c>
      <c r="G54" s="104">
        <v>6</v>
      </c>
      <c r="H54" s="105">
        <f>SUM(B54:G54)</f>
        <v>24</v>
      </c>
      <c r="I54" s="120">
        <f t="shared" si="10"/>
        <v>0.92914459464324906</v>
      </c>
    </row>
    <row r="55" spans="1:18" s="38" customFormat="1" ht="17.100000000000001" customHeight="1" x14ac:dyDescent="0.25">
      <c r="A55" s="24" t="s">
        <v>31</v>
      </c>
      <c r="B55" s="101">
        <v>0</v>
      </c>
      <c r="C55" s="102">
        <v>1</v>
      </c>
      <c r="D55" s="103">
        <v>0</v>
      </c>
      <c r="E55" s="102">
        <v>0</v>
      </c>
      <c r="F55" s="103">
        <v>0</v>
      </c>
      <c r="G55" s="104">
        <v>0</v>
      </c>
      <c r="H55" s="105">
        <f>SUM(B55:G55)</f>
        <v>1</v>
      </c>
      <c r="I55" s="250">
        <f t="shared" si="10"/>
        <v>3.8714358110135384E-2</v>
      </c>
    </row>
    <row r="56" spans="1:18" s="38" customFormat="1" ht="17.100000000000001" customHeight="1" x14ac:dyDescent="0.25">
      <c r="A56" s="47" t="s">
        <v>13</v>
      </c>
      <c r="B56" s="48">
        <v>16</v>
      </c>
      <c r="C56" s="49">
        <v>8</v>
      </c>
      <c r="D56" s="50">
        <v>51</v>
      </c>
      <c r="E56" s="49">
        <v>37</v>
      </c>
      <c r="F56" s="50">
        <v>16</v>
      </c>
      <c r="G56" s="51">
        <v>30</v>
      </c>
      <c r="H56" s="52">
        <f>SUM(B56:G56)</f>
        <v>158</v>
      </c>
      <c r="I56" s="89">
        <f t="shared" si="10"/>
        <v>6.1168685814013903</v>
      </c>
    </row>
    <row r="57" spans="1:18" s="38" customFormat="1" ht="17.100000000000001" customHeight="1" x14ac:dyDescent="0.25">
      <c r="A57" s="80" t="s">
        <v>67</v>
      </c>
      <c r="B57" s="60">
        <f t="shared" ref="B57:G57" si="13">SUM(B58:B61)</f>
        <v>211</v>
      </c>
      <c r="C57" s="61">
        <f t="shared" si="13"/>
        <v>168</v>
      </c>
      <c r="D57" s="62">
        <f t="shared" si="13"/>
        <v>423</v>
      </c>
      <c r="E57" s="61">
        <f t="shared" si="13"/>
        <v>535</v>
      </c>
      <c r="F57" s="62">
        <f t="shared" si="13"/>
        <v>110</v>
      </c>
      <c r="G57" s="63">
        <f t="shared" si="13"/>
        <v>151</v>
      </c>
      <c r="H57" s="64">
        <f t="shared" si="2"/>
        <v>1598</v>
      </c>
      <c r="I57" s="90">
        <f t="shared" si="10"/>
        <v>61.865544259996334</v>
      </c>
    </row>
    <row r="58" spans="1:18" s="38" customFormat="1" ht="17.100000000000001" customHeight="1" x14ac:dyDescent="0.25">
      <c r="A58" s="24" t="s">
        <v>1</v>
      </c>
      <c r="B58" s="138">
        <v>66</v>
      </c>
      <c r="C58" s="139">
        <v>30</v>
      </c>
      <c r="D58" s="140">
        <v>82</v>
      </c>
      <c r="E58" s="141">
        <v>134</v>
      </c>
      <c r="F58" s="140">
        <v>51</v>
      </c>
      <c r="G58" s="142">
        <v>77</v>
      </c>
      <c r="H58" s="105">
        <f t="shared" si="2"/>
        <v>440</v>
      </c>
      <c r="I58" s="120">
        <f t="shared" si="10"/>
        <v>17.034317568459567</v>
      </c>
    </row>
    <row r="59" spans="1:18" s="38" customFormat="1" ht="17.100000000000001" customHeight="1" x14ac:dyDescent="0.25">
      <c r="A59" s="24" t="s">
        <v>23</v>
      </c>
      <c r="B59" s="101">
        <v>120</v>
      </c>
      <c r="C59" s="102">
        <v>96</v>
      </c>
      <c r="D59" s="103">
        <v>238</v>
      </c>
      <c r="E59" s="102">
        <v>300</v>
      </c>
      <c r="F59" s="103">
        <v>42</v>
      </c>
      <c r="G59" s="104">
        <v>54</v>
      </c>
      <c r="H59" s="105">
        <f t="shared" si="2"/>
        <v>850</v>
      </c>
      <c r="I59" s="120">
        <f t="shared" si="10"/>
        <v>32.907204393615075</v>
      </c>
    </row>
    <row r="60" spans="1:18" ht="17.100000000000001" customHeight="1" x14ac:dyDescent="0.25">
      <c r="A60" s="24" t="s">
        <v>24</v>
      </c>
      <c r="B60" s="101">
        <v>0</v>
      </c>
      <c r="C60" s="102">
        <v>2</v>
      </c>
      <c r="D60" s="103">
        <v>0</v>
      </c>
      <c r="E60" s="102">
        <v>0</v>
      </c>
      <c r="F60" s="103">
        <v>0</v>
      </c>
      <c r="G60" s="104">
        <v>0</v>
      </c>
      <c r="H60" s="105">
        <f>SUM(B60:G60)</f>
        <v>2</v>
      </c>
      <c r="I60" s="250">
        <f t="shared" si="10"/>
        <v>7.7428716220270768E-2</v>
      </c>
    </row>
    <row r="61" spans="1:18" s="46" customFormat="1" ht="17.100000000000001" customHeight="1" x14ac:dyDescent="0.25">
      <c r="A61" s="81" t="s">
        <v>69</v>
      </c>
      <c r="B61" s="138">
        <v>25</v>
      </c>
      <c r="C61" s="141">
        <v>40</v>
      </c>
      <c r="D61" s="140">
        <v>103</v>
      </c>
      <c r="E61" s="141">
        <v>101</v>
      </c>
      <c r="F61" s="140">
        <v>17</v>
      </c>
      <c r="G61" s="142">
        <v>20</v>
      </c>
      <c r="H61" s="105">
        <f t="shared" si="2"/>
        <v>306</v>
      </c>
      <c r="I61" s="120">
        <f t="shared" si="10"/>
        <v>11.846593581701427</v>
      </c>
    </row>
    <row r="62" spans="1:18" ht="17.100000000000001" customHeight="1" x14ac:dyDescent="0.25">
      <c r="A62" s="41" t="s">
        <v>51</v>
      </c>
      <c r="B62" s="42">
        <f t="shared" ref="B62:G62" si="14">SUM(B63:B66)</f>
        <v>100</v>
      </c>
      <c r="C62" s="43">
        <f t="shared" si="14"/>
        <v>99</v>
      </c>
      <c r="D62" s="39">
        <f t="shared" si="14"/>
        <v>236</v>
      </c>
      <c r="E62" s="43">
        <f t="shared" si="14"/>
        <v>171</v>
      </c>
      <c r="F62" s="39">
        <f t="shared" si="14"/>
        <v>26</v>
      </c>
      <c r="G62" s="44">
        <f t="shared" si="14"/>
        <v>36</v>
      </c>
      <c r="H62" s="45">
        <f t="shared" si="2"/>
        <v>668</v>
      </c>
      <c r="I62" s="88">
        <f t="shared" si="10"/>
        <v>25.861191217570433</v>
      </c>
    </row>
    <row r="63" spans="1:18" s="46" customFormat="1" ht="17.100000000000001" customHeight="1" x14ac:dyDescent="0.25">
      <c r="A63" s="24" t="s">
        <v>1</v>
      </c>
      <c r="B63" s="138">
        <v>84</v>
      </c>
      <c r="C63" s="141">
        <v>38</v>
      </c>
      <c r="D63" s="140">
        <v>103</v>
      </c>
      <c r="E63" s="141">
        <v>78</v>
      </c>
      <c r="F63" s="140">
        <v>16</v>
      </c>
      <c r="G63" s="142">
        <v>29</v>
      </c>
      <c r="H63" s="105">
        <f t="shared" si="2"/>
        <v>348</v>
      </c>
      <c r="I63" s="120">
        <f t="shared" si="10"/>
        <v>13.472596622327114</v>
      </c>
      <c r="J63" s="225"/>
      <c r="K63" s="242"/>
      <c r="L63" s="242"/>
      <c r="M63" s="242"/>
      <c r="N63" s="242"/>
      <c r="O63" s="242"/>
      <c r="P63" s="242"/>
      <c r="Q63" s="242"/>
      <c r="R63" s="242"/>
    </row>
    <row r="64" spans="1:18" s="38" customFormat="1" ht="17.100000000000001" customHeight="1" x14ac:dyDescent="0.25">
      <c r="A64" s="24" t="s">
        <v>23</v>
      </c>
      <c r="B64" s="101">
        <v>0</v>
      </c>
      <c r="C64" s="102">
        <v>0</v>
      </c>
      <c r="D64" s="103">
        <v>0</v>
      </c>
      <c r="E64" s="102">
        <v>0</v>
      </c>
      <c r="F64" s="103">
        <v>0</v>
      </c>
      <c r="G64" s="104">
        <v>0</v>
      </c>
      <c r="H64" s="105">
        <f t="shared" si="2"/>
        <v>0</v>
      </c>
      <c r="I64" s="120">
        <f t="shared" si="10"/>
        <v>0</v>
      </c>
      <c r="J64" s="225"/>
      <c r="K64" s="9"/>
      <c r="L64" s="9"/>
      <c r="M64" s="9"/>
      <c r="N64" s="9"/>
      <c r="O64" s="9"/>
      <c r="P64" s="9"/>
      <c r="Q64" s="9"/>
      <c r="R64" s="152"/>
    </row>
    <row r="65" spans="1:18" s="38" customFormat="1" ht="17.100000000000001" customHeight="1" x14ac:dyDescent="0.25">
      <c r="A65" s="24" t="s">
        <v>24</v>
      </c>
      <c r="B65" s="138">
        <v>16</v>
      </c>
      <c r="C65" s="141">
        <v>60</v>
      </c>
      <c r="D65" s="140">
        <v>130</v>
      </c>
      <c r="E65" s="141">
        <v>92</v>
      </c>
      <c r="F65" s="140">
        <v>10</v>
      </c>
      <c r="G65" s="142">
        <v>7</v>
      </c>
      <c r="H65" s="105">
        <f t="shared" si="2"/>
        <v>315</v>
      </c>
      <c r="I65" s="143">
        <f t="shared" si="10"/>
        <v>12.195022804692645</v>
      </c>
      <c r="J65" s="232"/>
      <c r="K65" s="9"/>
      <c r="L65" s="9"/>
      <c r="M65" s="9"/>
      <c r="N65" s="9"/>
      <c r="O65" s="9"/>
      <c r="P65" s="9"/>
      <c r="Q65" s="9"/>
      <c r="R65" s="152"/>
    </row>
    <row r="66" spans="1:18" s="46" customFormat="1" ht="17.100000000000001" customHeight="1" x14ac:dyDescent="0.25">
      <c r="A66" s="25" t="s">
        <v>69</v>
      </c>
      <c r="B66" s="114">
        <v>0</v>
      </c>
      <c r="C66" s="115">
        <v>1</v>
      </c>
      <c r="D66" s="116">
        <v>3</v>
      </c>
      <c r="E66" s="115">
        <v>1</v>
      </c>
      <c r="F66" s="116">
        <v>0</v>
      </c>
      <c r="G66" s="117">
        <v>0</v>
      </c>
      <c r="H66" s="105">
        <f t="shared" si="2"/>
        <v>5</v>
      </c>
      <c r="I66" s="251">
        <f t="shared" si="10"/>
        <v>0.19357179055067691</v>
      </c>
      <c r="K66" s="242"/>
      <c r="L66" s="242"/>
      <c r="M66" s="242"/>
      <c r="N66" s="242"/>
      <c r="O66" s="242"/>
      <c r="P66" s="242"/>
      <c r="Q66" s="242"/>
      <c r="R66" s="242"/>
    </row>
    <row r="67" spans="1:18" s="38" customFormat="1" ht="17.100000000000001" customHeight="1" x14ac:dyDescent="0.25">
      <c r="A67" s="41" t="s">
        <v>52</v>
      </c>
      <c r="B67" s="42">
        <f t="shared" ref="B67:G67" si="15">SUM(B68:B71)</f>
        <v>5</v>
      </c>
      <c r="C67" s="43">
        <f t="shared" si="15"/>
        <v>0</v>
      </c>
      <c r="D67" s="39">
        <f t="shared" si="15"/>
        <v>1</v>
      </c>
      <c r="E67" s="43">
        <f t="shared" si="15"/>
        <v>9</v>
      </c>
      <c r="F67" s="39">
        <f t="shared" si="15"/>
        <v>4</v>
      </c>
      <c r="G67" s="44">
        <f t="shared" si="15"/>
        <v>9</v>
      </c>
      <c r="H67" s="45">
        <f t="shared" si="2"/>
        <v>28</v>
      </c>
      <c r="I67" s="88">
        <f t="shared" si="10"/>
        <v>1.0840020270837907</v>
      </c>
    </row>
    <row r="68" spans="1:18" s="38" customFormat="1" ht="17.100000000000001" customHeight="1" x14ac:dyDescent="0.25">
      <c r="A68" s="24" t="s">
        <v>17</v>
      </c>
      <c r="B68" s="101">
        <v>5</v>
      </c>
      <c r="C68" s="102">
        <v>0</v>
      </c>
      <c r="D68" s="103">
        <v>0</v>
      </c>
      <c r="E68" s="102">
        <v>7</v>
      </c>
      <c r="F68" s="103">
        <v>4</v>
      </c>
      <c r="G68" s="104">
        <v>8</v>
      </c>
      <c r="H68" s="105">
        <f t="shared" si="2"/>
        <v>24</v>
      </c>
      <c r="I68" s="120">
        <f t="shared" ref="I68:I71" si="16">H68/B$72 * 100000</f>
        <v>0.92914459464324906</v>
      </c>
    </row>
    <row r="69" spans="1:18" s="38" customFormat="1" ht="17.100000000000001" customHeight="1" x14ac:dyDescent="0.25">
      <c r="A69" s="40" t="s">
        <v>18</v>
      </c>
      <c r="B69" s="138">
        <v>0</v>
      </c>
      <c r="C69" s="141">
        <v>0</v>
      </c>
      <c r="D69" s="140">
        <v>1</v>
      </c>
      <c r="E69" s="141">
        <v>1</v>
      </c>
      <c r="F69" s="140">
        <v>0</v>
      </c>
      <c r="G69" s="142">
        <v>1</v>
      </c>
      <c r="H69" s="105">
        <f t="shared" ref="H69:H71" si="17">SUM(B69:G69)</f>
        <v>3</v>
      </c>
      <c r="I69" s="250">
        <f t="shared" si="16"/>
        <v>0.11614307433040613</v>
      </c>
    </row>
    <row r="70" spans="1:18" s="38" customFormat="1" ht="17.100000000000001" customHeight="1" x14ac:dyDescent="0.25">
      <c r="A70" s="24" t="s">
        <v>19</v>
      </c>
      <c r="B70" s="101">
        <v>0</v>
      </c>
      <c r="C70" s="102">
        <v>0</v>
      </c>
      <c r="D70" s="103">
        <v>0</v>
      </c>
      <c r="E70" s="102">
        <v>1</v>
      </c>
      <c r="F70" s="103">
        <v>0</v>
      </c>
      <c r="G70" s="104">
        <v>0</v>
      </c>
      <c r="H70" s="105">
        <f t="shared" si="17"/>
        <v>1</v>
      </c>
      <c r="I70" s="250">
        <f t="shared" si="16"/>
        <v>3.8714358110135384E-2</v>
      </c>
    </row>
    <row r="71" spans="1:18" s="38" customFormat="1" ht="17.100000000000001" customHeight="1" x14ac:dyDescent="0.25">
      <c r="A71" s="25" t="s">
        <v>68</v>
      </c>
      <c r="B71" s="101">
        <v>0</v>
      </c>
      <c r="C71" s="102">
        <v>0</v>
      </c>
      <c r="D71" s="103">
        <v>0</v>
      </c>
      <c r="E71" s="102">
        <v>0</v>
      </c>
      <c r="F71" s="140">
        <v>0</v>
      </c>
      <c r="G71" s="142">
        <v>0</v>
      </c>
      <c r="H71" s="105">
        <f t="shared" si="17"/>
        <v>0</v>
      </c>
      <c r="I71" s="120">
        <f t="shared" si="16"/>
        <v>0</v>
      </c>
    </row>
    <row r="72" spans="1:18" s="38" customFormat="1" ht="27.95" customHeight="1" x14ac:dyDescent="0.2">
      <c r="A72" s="82" t="s">
        <v>81</v>
      </c>
      <c r="B72" s="356">
        <v>2583021</v>
      </c>
      <c r="C72" s="356"/>
      <c r="D72" s="356"/>
      <c r="E72" s="356"/>
      <c r="F72" s="356"/>
      <c r="G72" s="356"/>
      <c r="H72" s="356"/>
      <c r="I72" s="356"/>
    </row>
    <row r="73" spans="1:18" s="38" customFormat="1" ht="27.95" customHeight="1" x14ac:dyDescent="0.2">
      <c r="A73" s="82" t="s">
        <v>15</v>
      </c>
      <c r="B73" s="83"/>
      <c r="C73" s="84"/>
      <c r="D73" s="85"/>
      <c r="E73" s="83"/>
      <c r="F73" s="84"/>
      <c r="G73" s="86"/>
      <c r="H73" s="82"/>
      <c r="I73" s="82"/>
    </row>
    <row r="74" spans="1:18" s="38" customFormat="1" ht="27.95" customHeight="1" x14ac:dyDescent="0.2">
      <c r="A74" s="357" t="s">
        <v>16</v>
      </c>
      <c r="B74" s="358"/>
      <c r="C74" s="358"/>
      <c r="D74" s="358"/>
      <c r="E74" s="358"/>
      <c r="F74" s="358"/>
      <c r="G74" s="358"/>
      <c r="H74" s="358"/>
      <c r="I74" s="358"/>
    </row>
    <row r="75" spans="1:18" s="38" customFormat="1" ht="16.5" customHeight="1" x14ac:dyDescent="0.2">
      <c r="A75" s="360" t="s">
        <v>83</v>
      </c>
      <c r="B75" s="361"/>
      <c r="C75" s="361"/>
      <c r="D75" s="361"/>
      <c r="E75" s="361"/>
      <c r="F75" s="361"/>
      <c r="G75" s="361"/>
      <c r="H75" s="361"/>
      <c r="I75" s="361"/>
    </row>
    <row r="76" spans="1:18" s="38" customFormat="1" ht="27.95" customHeight="1" x14ac:dyDescent="0.2">
      <c r="A76" s="87" t="s">
        <v>82</v>
      </c>
      <c r="B76" s="83"/>
      <c r="C76" s="84"/>
      <c r="D76" s="85"/>
      <c r="E76" s="83"/>
      <c r="F76" s="84"/>
      <c r="G76" s="86"/>
      <c r="H76" s="82"/>
      <c r="I76" s="82"/>
    </row>
    <row r="77" spans="1:18" s="38" customFormat="1" x14ac:dyDescent="0.2">
      <c r="A77" s="1"/>
      <c r="B77" s="11"/>
      <c r="C77" s="2"/>
      <c r="D77" s="29"/>
      <c r="E77" s="11"/>
      <c r="F77" s="2"/>
      <c r="G77" s="1"/>
      <c r="H77" s="1"/>
      <c r="I77" s="1"/>
    </row>
    <row r="78" spans="1:18" s="38" customFormat="1" x14ac:dyDescent="0.2">
      <c r="A78" s="1"/>
      <c r="B78" s="75"/>
      <c r="C78" s="74"/>
      <c r="D78" s="74"/>
      <c r="E78" s="75"/>
      <c r="F78" s="75"/>
      <c r="G78" s="74"/>
      <c r="H78" s="74"/>
      <c r="I78" s="1"/>
    </row>
    <row r="79" spans="1:18" s="38" customFormat="1" ht="15" customHeight="1" x14ac:dyDescent="0.2">
      <c r="A79" s="1"/>
      <c r="B79" s="75"/>
      <c r="C79" s="74"/>
      <c r="D79" s="74"/>
      <c r="E79" s="75"/>
      <c r="F79" s="74"/>
      <c r="G79" s="74"/>
      <c r="H79" s="74"/>
      <c r="I79" s="1"/>
    </row>
    <row r="80" spans="1:18" s="38" customFormat="1" x14ac:dyDescent="0.2">
      <c r="A80" s="1"/>
      <c r="B80" s="74"/>
      <c r="C80" s="74"/>
      <c r="D80" s="74"/>
      <c r="E80" s="75"/>
      <c r="F80" s="74"/>
      <c r="G80" s="74"/>
      <c r="H80" s="74"/>
      <c r="I80" s="1"/>
    </row>
    <row r="81" spans="1:9" x14ac:dyDescent="0.2">
      <c r="B81" s="75"/>
      <c r="C81" s="74"/>
      <c r="D81" s="74"/>
      <c r="E81" s="75"/>
      <c r="F81" s="74"/>
      <c r="G81" s="74"/>
      <c r="H81" s="74"/>
    </row>
    <row r="82" spans="1:9" s="46" customFormat="1" ht="21" customHeight="1" x14ac:dyDescent="0.25">
      <c r="A82" s="1"/>
      <c r="B82" s="75"/>
      <c r="C82" s="74"/>
      <c r="D82" s="78"/>
      <c r="E82" s="75"/>
      <c r="F82" s="74"/>
      <c r="G82" s="78"/>
      <c r="H82" s="74"/>
      <c r="I82" s="1"/>
    </row>
    <row r="83" spans="1:9" s="38" customFormat="1" x14ac:dyDescent="0.2">
      <c r="A83" s="1"/>
      <c r="B83" s="75"/>
      <c r="C83" s="74"/>
      <c r="D83" s="78"/>
      <c r="E83" s="75"/>
      <c r="F83" s="74"/>
      <c r="G83" s="78"/>
      <c r="H83" s="74"/>
      <c r="I83" s="1"/>
    </row>
    <row r="84" spans="1:9" s="38" customFormat="1" x14ac:dyDescent="0.2">
      <c r="A84" s="1"/>
      <c r="B84" s="75"/>
      <c r="C84" s="74"/>
      <c r="D84" s="78"/>
      <c r="E84" s="75"/>
      <c r="F84" s="74"/>
      <c r="G84" s="78"/>
      <c r="H84" s="74"/>
      <c r="I84" s="1"/>
    </row>
    <row r="85" spans="1:9" s="38" customFormat="1" ht="15" customHeight="1" x14ac:dyDescent="0.2">
      <c r="A85" s="1"/>
      <c r="B85" s="77"/>
      <c r="C85" s="19"/>
      <c r="D85" s="76"/>
      <c r="E85" s="77"/>
      <c r="F85" s="19"/>
      <c r="G85" s="19"/>
      <c r="H85" s="19"/>
      <c r="I85" s="1"/>
    </row>
    <row r="86" spans="1:9" x14ac:dyDescent="0.2">
      <c r="B86" s="11"/>
      <c r="C86" s="12"/>
      <c r="D86" s="30"/>
      <c r="E86" s="11"/>
      <c r="F86" s="12"/>
      <c r="G86" s="13"/>
    </row>
    <row r="87" spans="1:9" s="46" customFormat="1" ht="21" customHeight="1" x14ac:dyDescent="0.25">
      <c r="A87" s="1"/>
      <c r="B87" s="11"/>
      <c r="C87" s="12"/>
      <c r="D87" s="30"/>
      <c r="E87" s="11"/>
      <c r="F87" s="12"/>
      <c r="G87" s="13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38" customFormat="1" x14ac:dyDescent="0.2">
      <c r="A89" s="1"/>
      <c r="B89" s="11"/>
      <c r="C89" s="12"/>
      <c r="D89" s="30"/>
      <c r="E89" s="11"/>
      <c r="F89" s="12"/>
      <c r="G89" s="13"/>
      <c r="H89" s="1"/>
      <c r="I89" s="1"/>
    </row>
    <row r="90" spans="1:9" s="38" customFormat="1" x14ac:dyDescent="0.2">
      <c r="A90" s="1"/>
      <c r="B90" s="11"/>
      <c r="C90" s="12"/>
      <c r="D90" s="30"/>
      <c r="E90" s="11"/>
      <c r="F90" s="12"/>
      <c r="G90" s="13"/>
      <c r="H90" s="1"/>
      <c r="I90" s="1"/>
    </row>
    <row r="91" spans="1:9" s="38" customFormat="1" x14ac:dyDescent="0.2">
      <c r="A91" s="1"/>
      <c r="B91" s="11"/>
      <c r="C91" s="1"/>
      <c r="D91" s="29"/>
      <c r="E91" s="11"/>
      <c r="F91" s="1"/>
      <c r="G91" s="1"/>
      <c r="H91" s="1"/>
      <c r="I91" s="1"/>
    </row>
    <row r="92" spans="1:9" s="38" customFormat="1" x14ac:dyDescent="0.2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30"/>
      <c r="E93" s="11"/>
      <c r="F93" s="12"/>
      <c r="G93" s="13"/>
      <c r="H93" s="1"/>
      <c r="I93" s="1"/>
    </row>
    <row r="94" spans="1:9" s="46" customFormat="1" ht="21" customHeight="1" x14ac:dyDescent="0.25">
      <c r="A94" s="1"/>
      <c r="B94" s="11"/>
      <c r="C94" s="12"/>
      <c r="D94" s="30"/>
      <c r="E94" s="11"/>
      <c r="F94" s="12"/>
      <c r="G94" s="13"/>
      <c r="H94" s="1"/>
      <c r="I94" s="1"/>
    </row>
    <row r="95" spans="1:9" s="46" customFormat="1" ht="21" customHeight="1" x14ac:dyDescent="0.25">
      <c r="A95" s="1"/>
      <c r="B95" s="11"/>
      <c r="C95" s="12"/>
      <c r="D95" s="30"/>
      <c r="E95" s="11"/>
      <c r="F95" s="12"/>
      <c r="G95" s="13"/>
      <c r="H95" s="1"/>
      <c r="I95" s="1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46" customFormat="1" ht="21" customHeight="1" x14ac:dyDescent="0.25">
      <c r="A97" s="1"/>
      <c r="B97" s="11"/>
      <c r="C97" s="12"/>
      <c r="D97" s="29"/>
      <c r="E97" s="11"/>
      <c r="F97" s="12"/>
      <c r="G97" s="1"/>
      <c r="H97" s="1"/>
      <c r="I97" s="1"/>
    </row>
    <row r="98" spans="1:9" s="46" customFormat="1" ht="21" customHeight="1" x14ac:dyDescent="0.25">
      <c r="A98" s="1"/>
      <c r="B98" s="3"/>
      <c r="C98" s="12"/>
      <c r="D98" s="29"/>
      <c r="E98" s="3"/>
      <c r="F98" s="12"/>
      <c r="G98" s="1"/>
      <c r="H98" s="1"/>
      <c r="I98" s="1"/>
    </row>
    <row r="99" spans="1:9" s="46" customFormat="1" ht="21" customHeight="1" x14ac:dyDescent="0.25">
      <c r="A99" s="1"/>
      <c r="B99" s="3"/>
      <c r="C99" s="12"/>
      <c r="D99" s="29"/>
      <c r="E99" s="3"/>
      <c r="F99" s="12"/>
      <c r="G99" s="1"/>
      <c r="H99" s="1"/>
      <c r="I99" s="1"/>
    </row>
    <row r="100" spans="1:9" ht="33.75" customHeight="1" x14ac:dyDescent="0.2">
      <c r="B100" s="3"/>
      <c r="E100" s="3"/>
    </row>
    <row r="101" spans="1:9" ht="22.5" customHeight="1" x14ac:dyDescent="0.2">
      <c r="B101" s="3"/>
      <c r="E101" s="3"/>
    </row>
    <row r="102" spans="1:9" ht="27.75" customHeight="1" x14ac:dyDescent="0.2">
      <c r="B102" s="14"/>
      <c r="C102" s="5"/>
      <c r="D102" s="31"/>
      <c r="E102" s="14"/>
      <c r="F102" s="5"/>
      <c r="G102" s="5"/>
    </row>
    <row r="103" spans="1:9" ht="16.5" customHeight="1" x14ac:dyDescent="0.2">
      <c r="B103" s="3"/>
      <c r="D103" s="31"/>
      <c r="E103" s="3"/>
      <c r="G103" s="5"/>
    </row>
    <row r="104" spans="1:9" ht="24" customHeight="1" x14ac:dyDescent="0.2">
      <c r="B104" s="3"/>
      <c r="D104" s="31"/>
      <c r="E104" s="3"/>
      <c r="G104" s="5"/>
    </row>
    <row r="105" spans="1:9" ht="15.75" x14ac:dyDescent="0.25">
      <c r="A105" s="15"/>
      <c r="B105" s="3"/>
      <c r="E105" s="3"/>
    </row>
    <row r="106" spans="1:9" ht="15.75" x14ac:dyDescent="0.25">
      <c r="A106" s="15"/>
      <c r="B106" s="3"/>
      <c r="E106" s="3"/>
      <c r="H106" s="3"/>
    </row>
    <row r="107" spans="1:9" ht="15.75" x14ac:dyDescent="0.25">
      <c r="A107" s="15"/>
      <c r="B107" s="3"/>
      <c r="C107" s="12"/>
      <c r="D107" s="30"/>
      <c r="E107" s="3"/>
      <c r="F107" s="12"/>
      <c r="G107" s="13"/>
      <c r="I107" s="13"/>
    </row>
    <row r="108" spans="1:9" x14ac:dyDescent="0.2">
      <c r="B108" s="3"/>
      <c r="C108" s="12"/>
      <c r="D108" s="30"/>
      <c r="E108" s="3"/>
      <c r="F108" s="12"/>
      <c r="G108" s="13"/>
    </row>
    <row r="109" spans="1:9" x14ac:dyDescent="0.2">
      <c r="B109" s="3"/>
      <c r="C109" s="12"/>
      <c r="D109" s="30"/>
      <c r="E109" s="3"/>
      <c r="F109" s="12"/>
      <c r="G109" s="13"/>
    </row>
    <row r="110" spans="1:9" x14ac:dyDescent="0.2">
      <c r="B110" s="3"/>
      <c r="C110" s="12"/>
      <c r="D110" s="30"/>
      <c r="E110" s="3"/>
      <c r="F110" s="12"/>
      <c r="G110" s="13"/>
    </row>
    <row r="111" spans="1:9" x14ac:dyDescent="0.2">
      <c r="B111" s="3"/>
      <c r="C111" s="12"/>
      <c r="D111" s="30"/>
      <c r="E111" s="3"/>
      <c r="F111" s="12"/>
      <c r="G111" s="13"/>
    </row>
    <row r="112" spans="1:9" ht="15.75" x14ac:dyDescent="0.25">
      <c r="A112" s="6"/>
      <c r="B112" s="3"/>
      <c r="C112" s="12"/>
      <c r="D112" s="30"/>
      <c r="E112" s="3"/>
      <c r="F112" s="12"/>
      <c r="G112" s="13"/>
    </row>
    <row r="113" spans="1:5" x14ac:dyDescent="0.2">
      <c r="B113" s="3"/>
      <c r="E113" s="3"/>
    </row>
    <row r="114" spans="1:5" ht="15.75" x14ac:dyDescent="0.25">
      <c r="A114" s="6"/>
      <c r="B114" s="3"/>
      <c r="E114" s="3"/>
    </row>
    <row r="115" spans="1:5" ht="15.75" x14ac:dyDescent="0.2">
      <c r="A115" s="4"/>
      <c r="B115" s="3"/>
      <c r="E115" s="3"/>
    </row>
    <row r="116" spans="1:5" x14ac:dyDescent="0.2">
      <c r="B116" s="3"/>
      <c r="E116" s="3"/>
    </row>
    <row r="117" spans="1:5" ht="15.75" x14ac:dyDescent="0.25">
      <c r="A117" s="6"/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B123" s="3"/>
      <c r="E123" s="3"/>
    </row>
    <row r="124" spans="1:5" x14ac:dyDescent="0.2">
      <c r="B124" s="3"/>
      <c r="E124" s="3"/>
    </row>
    <row r="125" spans="1:5" x14ac:dyDescent="0.2">
      <c r="A125" s="10"/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C132" s="12"/>
      <c r="D132" s="30"/>
      <c r="E132" s="3"/>
      <c r="F132" s="12"/>
      <c r="G132" s="13"/>
    </row>
    <row r="133" spans="1:7" x14ac:dyDescent="0.2">
      <c r="B133" s="3"/>
      <c r="C133" s="12"/>
      <c r="D133" s="30"/>
      <c r="E133" s="3"/>
      <c r="F133" s="12"/>
      <c r="G133" s="13"/>
    </row>
    <row r="134" spans="1:7" x14ac:dyDescent="0.2"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ht="15.75" x14ac:dyDescent="0.25">
      <c r="A136" s="15"/>
      <c r="B136" s="3"/>
      <c r="C136" s="12"/>
      <c r="D136" s="30"/>
      <c r="E136" s="3"/>
      <c r="F136" s="12"/>
      <c r="G136" s="13"/>
    </row>
    <row r="137" spans="1:7" ht="15.75" x14ac:dyDescent="0.25">
      <c r="A137" s="6"/>
      <c r="B137" s="3"/>
      <c r="C137" s="12"/>
      <c r="D137" s="30"/>
      <c r="E137" s="3"/>
      <c r="F137" s="12"/>
      <c r="G137" s="13"/>
    </row>
    <row r="138" spans="1:7" ht="15.75" x14ac:dyDescent="0.25">
      <c r="A138" s="8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x14ac:dyDescent="0.2">
      <c r="A140" s="10"/>
      <c r="B140" s="3"/>
      <c r="C140" s="12"/>
      <c r="D140" s="30"/>
      <c r="E140" s="3"/>
      <c r="F140" s="12"/>
      <c r="G140" s="1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A142" s="10"/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ht="15.75" x14ac:dyDescent="0.25">
      <c r="A144" s="15"/>
      <c r="C144" s="12"/>
      <c r="D144" s="30"/>
      <c r="F144" s="12"/>
      <c r="G144" s="13"/>
    </row>
    <row r="145" spans="1:7" ht="15.75" x14ac:dyDescent="0.25">
      <c r="A145" s="15"/>
      <c r="C145" s="12"/>
      <c r="D145" s="30"/>
      <c r="F145" s="12"/>
      <c r="G145" s="13"/>
    </row>
    <row r="146" spans="1:7" ht="15.75" x14ac:dyDescent="0.25">
      <c r="A146" s="15"/>
      <c r="C146" s="12"/>
      <c r="F146" s="12"/>
    </row>
    <row r="147" spans="1:7" x14ac:dyDescent="0.2">
      <c r="C147" s="12"/>
      <c r="F147" s="12"/>
    </row>
    <row r="148" spans="1:7" x14ac:dyDescent="0.2">
      <c r="C148" s="12"/>
      <c r="F148" s="12"/>
    </row>
    <row r="149" spans="1:7" x14ac:dyDescent="0.2">
      <c r="C149" s="12"/>
      <c r="D149" s="30"/>
      <c r="F149" s="12"/>
      <c r="G149" s="13"/>
    </row>
    <row r="150" spans="1:7" x14ac:dyDescent="0.2">
      <c r="B150" s="10"/>
      <c r="C150" s="16"/>
      <c r="D150" s="32"/>
      <c r="E150" s="10"/>
      <c r="F150" s="16"/>
      <c r="G150" s="17"/>
    </row>
    <row r="151" spans="1:7" ht="15.75" x14ac:dyDescent="0.25">
      <c r="A151" s="6"/>
      <c r="C151" s="12"/>
      <c r="D151" s="30"/>
      <c r="F151" s="12"/>
      <c r="G151" s="13"/>
    </row>
    <row r="152" spans="1:7" x14ac:dyDescent="0.2">
      <c r="B152" s="10"/>
      <c r="C152" s="16"/>
      <c r="D152" s="32"/>
      <c r="E152" s="10"/>
      <c r="F152" s="16"/>
      <c r="G152" s="17"/>
    </row>
    <row r="153" spans="1:7" ht="15.75" x14ac:dyDescent="0.25">
      <c r="A153" s="6"/>
      <c r="C153" s="12"/>
      <c r="D153" s="30"/>
      <c r="F153" s="12"/>
      <c r="G153" s="13"/>
    </row>
    <row r="154" spans="1:7" ht="15.75" x14ac:dyDescent="0.2">
      <c r="A154" s="4"/>
      <c r="C154" s="12"/>
      <c r="F154" s="12"/>
    </row>
    <row r="155" spans="1:7" x14ac:dyDescent="0.2">
      <c r="C155" s="12"/>
      <c r="F155" s="12"/>
    </row>
    <row r="156" spans="1:7" ht="15.75" x14ac:dyDescent="0.25">
      <c r="A156" s="6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C162" s="12"/>
      <c r="F162" s="12"/>
    </row>
    <row r="163" spans="1:7" x14ac:dyDescent="0.2">
      <c r="C163" s="12"/>
      <c r="F163" s="12"/>
    </row>
    <row r="164" spans="1:7" x14ac:dyDescent="0.2">
      <c r="A164" s="10"/>
      <c r="B164" s="5"/>
      <c r="E164" s="5"/>
    </row>
    <row r="165" spans="1:7" x14ac:dyDescent="0.2">
      <c r="B165" s="5"/>
      <c r="C165" s="5"/>
      <c r="D165" s="31"/>
      <c r="E165" s="5"/>
      <c r="F165" s="5"/>
      <c r="G165" s="5"/>
    </row>
    <row r="166" spans="1:7" x14ac:dyDescent="0.2">
      <c r="D166" s="31"/>
      <c r="G166" s="5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C170" s="12"/>
      <c r="D170" s="30"/>
      <c r="F170" s="12"/>
      <c r="G170" s="13"/>
    </row>
    <row r="171" spans="1:7" x14ac:dyDescent="0.2">
      <c r="C171" s="12"/>
      <c r="D171" s="30"/>
      <c r="F171" s="12"/>
      <c r="G171" s="13"/>
    </row>
    <row r="172" spans="1:7" x14ac:dyDescent="0.2">
      <c r="C172" s="12"/>
      <c r="D172" s="30"/>
      <c r="F172" s="12"/>
      <c r="G172" s="13"/>
    </row>
    <row r="173" spans="1:7" x14ac:dyDescent="0.2">
      <c r="C173" s="12"/>
      <c r="D173" s="30"/>
      <c r="F173" s="12"/>
      <c r="G173" s="13"/>
    </row>
    <row r="174" spans="1:7" x14ac:dyDescent="0.2">
      <c r="B174" s="10"/>
      <c r="C174" s="16"/>
      <c r="D174" s="32"/>
      <c r="E174" s="10"/>
      <c r="F174" s="16"/>
      <c r="G174" s="17"/>
    </row>
    <row r="175" spans="1:7" ht="15.75" x14ac:dyDescent="0.25">
      <c r="A175" s="15"/>
      <c r="C175" s="12"/>
      <c r="D175" s="30"/>
      <c r="F175" s="12"/>
      <c r="G175" s="13"/>
    </row>
    <row r="176" spans="1:7" ht="15.75" x14ac:dyDescent="0.25">
      <c r="A176" s="6"/>
      <c r="C176" s="12"/>
      <c r="D176" s="30"/>
      <c r="F176" s="12"/>
      <c r="G176" s="13"/>
    </row>
    <row r="177" spans="1:7" ht="15.75" x14ac:dyDescent="0.25">
      <c r="A177" s="8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A179" s="10"/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A181" s="10"/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ht="15.75" x14ac:dyDescent="0.25">
      <c r="A183" s="15"/>
      <c r="C183" s="12"/>
      <c r="D183" s="30"/>
      <c r="F183" s="12"/>
      <c r="G183" s="13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15"/>
      <c r="C185" s="12"/>
      <c r="F185" s="12"/>
    </row>
    <row r="186" spans="1:7" x14ac:dyDescent="0.2">
      <c r="C186" s="12"/>
      <c r="F186" s="12"/>
    </row>
    <row r="187" spans="1:7" x14ac:dyDescent="0.2">
      <c r="C187" s="12"/>
      <c r="F187" s="12"/>
    </row>
    <row r="188" spans="1:7" x14ac:dyDescent="0.2">
      <c r="C188" s="12"/>
      <c r="D188" s="30"/>
      <c r="F188" s="12"/>
      <c r="G188" s="13"/>
    </row>
    <row r="189" spans="1:7" x14ac:dyDescent="0.2">
      <c r="B189" s="10"/>
      <c r="C189" s="16"/>
      <c r="D189" s="32"/>
      <c r="E189" s="10"/>
      <c r="F189" s="16"/>
      <c r="G189" s="17"/>
    </row>
    <row r="190" spans="1:7" ht="15.75" x14ac:dyDescent="0.25">
      <c r="A190" s="6"/>
      <c r="C190" s="12"/>
      <c r="D190" s="30"/>
      <c r="F190" s="12"/>
      <c r="G190" s="13"/>
    </row>
    <row r="191" spans="1:7" x14ac:dyDescent="0.2">
      <c r="B191" s="10"/>
      <c r="C191" s="16"/>
      <c r="D191" s="32"/>
      <c r="E191" s="10"/>
      <c r="F191" s="16"/>
      <c r="G191" s="17"/>
    </row>
    <row r="192" spans="1:7" ht="15.75" x14ac:dyDescent="0.25">
      <c r="A192" s="6"/>
      <c r="C192" s="12"/>
      <c r="D192" s="30"/>
      <c r="F192" s="12"/>
      <c r="G192" s="13"/>
    </row>
    <row r="193" spans="1:7" ht="15.75" x14ac:dyDescent="0.2">
      <c r="A193" s="4"/>
      <c r="C193" s="12"/>
      <c r="F193" s="12"/>
    </row>
    <row r="194" spans="1:7" x14ac:dyDescent="0.2">
      <c r="C194" s="12"/>
      <c r="F194" s="12"/>
    </row>
    <row r="195" spans="1:7" ht="15.75" x14ac:dyDescent="0.25">
      <c r="A195" s="6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C201" s="12"/>
      <c r="F201" s="12"/>
    </row>
    <row r="202" spans="1:7" x14ac:dyDescent="0.2">
      <c r="C202" s="12"/>
      <c r="F202" s="12"/>
    </row>
    <row r="203" spans="1:7" x14ac:dyDescent="0.2">
      <c r="A203" s="10"/>
      <c r="B203" s="5"/>
      <c r="E203" s="5"/>
    </row>
    <row r="204" spans="1:7" x14ac:dyDescent="0.2">
      <c r="B204" s="5"/>
      <c r="C204" s="5"/>
      <c r="D204" s="31"/>
      <c r="E204" s="5"/>
      <c r="F204" s="5"/>
      <c r="G204" s="5"/>
    </row>
    <row r="205" spans="1:7" x14ac:dyDescent="0.2">
      <c r="D205" s="31"/>
      <c r="G205" s="5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C209" s="12"/>
      <c r="D209" s="30"/>
      <c r="F209" s="12"/>
      <c r="G209" s="13"/>
    </row>
    <row r="210" spans="1:7" x14ac:dyDescent="0.2">
      <c r="C210" s="12"/>
      <c r="D210" s="30"/>
      <c r="F210" s="12"/>
      <c r="G210" s="13"/>
    </row>
    <row r="211" spans="1:7" x14ac:dyDescent="0.2">
      <c r="C211" s="12"/>
      <c r="D211" s="30"/>
      <c r="F211" s="12"/>
      <c r="G211" s="13"/>
    </row>
    <row r="212" spans="1:7" x14ac:dyDescent="0.2">
      <c r="C212" s="12"/>
      <c r="D212" s="30"/>
      <c r="F212" s="12"/>
      <c r="G212" s="13"/>
    </row>
    <row r="213" spans="1:7" x14ac:dyDescent="0.2">
      <c r="B213" s="10"/>
      <c r="C213" s="16"/>
      <c r="D213" s="32"/>
      <c r="E213" s="10"/>
      <c r="F213" s="16"/>
      <c r="G213" s="17"/>
    </row>
    <row r="214" spans="1:7" ht="15.75" x14ac:dyDescent="0.25">
      <c r="A214" s="15"/>
      <c r="C214" s="12"/>
      <c r="D214" s="30"/>
      <c r="F214" s="12"/>
      <c r="G214" s="13"/>
    </row>
    <row r="215" spans="1:7" ht="15.75" x14ac:dyDescent="0.25">
      <c r="A215" s="6"/>
      <c r="C215" s="12"/>
      <c r="D215" s="30"/>
      <c r="F215" s="12"/>
      <c r="G215" s="13"/>
    </row>
    <row r="216" spans="1:7" ht="15.75" x14ac:dyDescent="0.25">
      <c r="A216" s="8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A218" s="10"/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A220" s="10"/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ht="15.75" x14ac:dyDescent="0.25">
      <c r="A222" s="15"/>
      <c r="C222" s="12"/>
      <c r="D222" s="30"/>
      <c r="F222" s="12"/>
      <c r="G222" s="13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15"/>
      <c r="C224" s="12"/>
      <c r="F224" s="12"/>
    </row>
    <row r="225" spans="1:7" x14ac:dyDescent="0.2">
      <c r="C225" s="12"/>
      <c r="F225" s="12"/>
    </row>
    <row r="226" spans="1:7" x14ac:dyDescent="0.2">
      <c r="C226" s="12"/>
      <c r="F226" s="12"/>
    </row>
    <row r="227" spans="1:7" x14ac:dyDescent="0.2">
      <c r="C227" s="12"/>
      <c r="D227" s="30"/>
      <c r="F227" s="12"/>
      <c r="G227" s="13"/>
    </row>
    <row r="228" spans="1:7" x14ac:dyDescent="0.2">
      <c r="B228" s="10"/>
      <c r="C228" s="16"/>
      <c r="D228" s="32"/>
      <c r="E228" s="10"/>
      <c r="F228" s="16"/>
      <c r="G228" s="17"/>
    </row>
    <row r="229" spans="1:7" ht="15.75" x14ac:dyDescent="0.25">
      <c r="A229" s="6"/>
      <c r="C229" s="12"/>
      <c r="D229" s="30"/>
      <c r="F229" s="12"/>
      <c r="G229" s="13"/>
    </row>
    <row r="230" spans="1:7" x14ac:dyDescent="0.2">
      <c r="B230" s="10"/>
      <c r="C230" s="16"/>
      <c r="D230" s="32"/>
      <c r="E230" s="10"/>
      <c r="F230" s="16"/>
      <c r="G230" s="17"/>
    </row>
    <row r="231" spans="1:7" ht="15.75" x14ac:dyDescent="0.25">
      <c r="A231" s="6"/>
      <c r="C231" s="12"/>
      <c r="D231" s="30"/>
      <c r="F231" s="12"/>
      <c r="G231" s="13"/>
    </row>
    <row r="232" spans="1:7" ht="15.75" x14ac:dyDescent="0.2">
      <c r="A232" s="4"/>
      <c r="C232" s="12"/>
      <c r="F232" s="12"/>
    </row>
    <row r="233" spans="1:7" x14ac:dyDescent="0.2">
      <c r="C233" s="12"/>
      <c r="F233" s="12"/>
    </row>
    <row r="234" spans="1:7" ht="15.75" x14ac:dyDescent="0.25">
      <c r="A234" s="6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C240" s="12"/>
      <c r="F240" s="12"/>
    </row>
    <row r="241" spans="1:7" x14ac:dyDescent="0.2">
      <c r="C241" s="12"/>
      <c r="F241" s="12"/>
    </row>
    <row r="242" spans="1:7" x14ac:dyDescent="0.2">
      <c r="A242" s="10"/>
      <c r="B242" s="5"/>
      <c r="E242" s="5"/>
    </row>
    <row r="243" spans="1:7" x14ac:dyDescent="0.2">
      <c r="B243" s="5"/>
      <c r="C243" s="5"/>
      <c r="D243" s="31"/>
      <c r="E243" s="5"/>
      <c r="F243" s="5"/>
      <c r="G243" s="5"/>
    </row>
    <row r="244" spans="1:7" x14ac:dyDescent="0.2">
      <c r="D244" s="31"/>
      <c r="G244" s="5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C248" s="12"/>
      <c r="D248" s="30"/>
      <c r="F248" s="12"/>
      <c r="G248" s="13"/>
    </row>
    <row r="249" spans="1:7" x14ac:dyDescent="0.2">
      <c r="C249" s="12"/>
      <c r="D249" s="30"/>
      <c r="F249" s="12"/>
      <c r="G249" s="13"/>
    </row>
    <row r="250" spans="1:7" x14ac:dyDescent="0.2">
      <c r="C250" s="12"/>
      <c r="D250" s="30"/>
      <c r="F250" s="12"/>
      <c r="G250" s="13"/>
    </row>
    <row r="251" spans="1:7" x14ac:dyDescent="0.2">
      <c r="C251" s="12"/>
      <c r="D251" s="30"/>
      <c r="F251" s="12"/>
      <c r="G251" s="13"/>
    </row>
    <row r="252" spans="1:7" x14ac:dyDescent="0.2">
      <c r="B252" s="10"/>
      <c r="C252" s="16"/>
      <c r="D252" s="32"/>
      <c r="E252" s="10"/>
      <c r="F252" s="16"/>
      <c r="G252" s="17"/>
    </row>
    <row r="253" spans="1:7" ht="15.75" x14ac:dyDescent="0.25">
      <c r="A253" s="15"/>
      <c r="C253" s="12"/>
      <c r="D253" s="30"/>
      <c r="F253" s="12"/>
      <c r="G253" s="13"/>
    </row>
    <row r="254" spans="1:7" ht="15.75" x14ac:dyDescent="0.25">
      <c r="A254" s="6"/>
      <c r="C254" s="12"/>
      <c r="D254" s="30"/>
      <c r="F254" s="12"/>
      <c r="G254" s="13"/>
    </row>
    <row r="255" spans="1:7" ht="15.75" x14ac:dyDescent="0.25">
      <c r="A255" s="8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A257" s="10"/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A259" s="10"/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ht="15.75" x14ac:dyDescent="0.25">
      <c r="A261" s="15"/>
      <c r="C261" s="12"/>
      <c r="D261" s="30"/>
      <c r="F261" s="12"/>
      <c r="G261" s="13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15"/>
      <c r="C263" s="12"/>
      <c r="F263" s="12"/>
    </row>
    <row r="264" spans="1:7" x14ac:dyDescent="0.2">
      <c r="C264" s="12"/>
      <c r="F264" s="12"/>
    </row>
    <row r="265" spans="1:7" x14ac:dyDescent="0.2">
      <c r="C265" s="12"/>
      <c r="F265" s="12"/>
    </row>
    <row r="266" spans="1:7" x14ac:dyDescent="0.2">
      <c r="C266" s="12"/>
      <c r="D266" s="30"/>
      <c r="F266" s="12"/>
      <c r="G266" s="13"/>
    </row>
    <row r="267" spans="1:7" x14ac:dyDescent="0.2">
      <c r="B267" s="10"/>
      <c r="C267" s="16"/>
      <c r="D267" s="32"/>
      <c r="E267" s="10"/>
      <c r="F267" s="16"/>
      <c r="G267" s="17"/>
    </row>
    <row r="268" spans="1:7" ht="15.75" x14ac:dyDescent="0.25">
      <c r="A268" s="6"/>
      <c r="C268" s="12"/>
      <c r="D268" s="30"/>
      <c r="F268" s="12"/>
      <c r="G268" s="13"/>
    </row>
    <row r="269" spans="1:7" x14ac:dyDescent="0.2">
      <c r="B269" s="10"/>
      <c r="C269" s="16"/>
      <c r="D269" s="32"/>
      <c r="E269" s="10"/>
      <c r="F269" s="16"/>
      <c r="G269" s="17"/>
    </row>
    <row r="270" spans="1:7" ht="15.75" x14ac:dyDescent="0.25">
      <c r="A270" s="6"/>
      <c r="C270" s="12"/>
      <c r="D270" s="30"/>
      <c r="F270" s="12"/>
      <c r="G270" s="13"/>
    </row>
    <row r="271" spans="1:7" ht="15.75" x14ac:dyDescent="0.25">
      <c r="A271" s="6"/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C279" s="12"/>
      <c r="F279" s="12"/>
    </row>
    <row r="280" spans="2:7" x14ac:dyDescent="0.2">
      <c r="C280" s="12"/>
      <c r="F280" s="12"/>
    </row>
    <row r="281" spans="2:7" x14ac:dyDescent="0.2">
      <c r="B281" s="5"/>
      <c r="E281" s="5"/>
    </row>
    <row r="282" spans="2:7" x14ac:dyDescent="0.2">
      <c r="B282" s="5"/>
      <c r="C282" s="5"/>
      <c r="D282" s="31"/>
      <c r="E282" s="5"/>
      <c r="F282" s="5"/>
      <c r="G282" s="5"/>
    </row>
    <row r="283" spans="2:7" x14ac:dyDescent="0.2">
      <c r="D283" s="31"/>
      <c r="G283" s="5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10"/>
      <c r="C291" s="16"/>
      <c r="D291" s="33"/>
      <c r="E291" s="10"/>
      <c r="F291" s="16"/>
      <c r="G291" s="10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B306" s="10"/>
      <c r="C306" s="16"/>
      <c r="D306" s="33"/>
      <c r="E306" s="10"/>
      <c r="F306" s="16"/>
      <c r="G306" s="10"/>
    </row>
    <row r="307" spans="2:7" x14ac:dyDescent="0.2">
      <c r="C307" s="12"/>
      <c r="F307" s="12"/>
    </row>
    <row r="308" spans="2:7" x14ac:dyDescent="0.2">
      <c r="B308" s="10"/>
      <c r="C308" s="16"/>
      <c r="D308" s="34"/>
      <c r="E308" s="10"/>
      <c r="F308" s="16"/>
      <c r="G308" s="18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18" spans="2:7" x14ac:dyDescent="0.2">
      <c r="C318" s="12"/>
      <c r="F318" s="12"/>
    </row>
    <row r="319" spans="2:7" x14ac:dyDescent="0.2">
      <c r="C319" s="12"/>
      <c r="F319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  <row r="333" spans="4:7" x14ac:dyDescent="0.2">
      <c r="D333" s="35"/>
      <c r="G333" s="12"/>
    </row>
    <row r="334" spans="4:7" x14ac:dyDescent="0.2">
      <c r="D334" s="35"/>
      <c r="G334" s="12"/>
    </row>
    <row r="335" spans="4:7" x14ac:dyDescent="0.2">
      <c r="D335" s="35"/>
      <c r="G335" s="12"/>
    </row>
    <row r="336" spans="4:7" x14ac:dyDescent="0.2">
      <c r="D336" s="35"/>
      <c r="G336" s="12"/>
    </row>
  </sheetData>
  <mergeCells count="5">
    <mergeCell ref="A2:A3"/>
    <mergeCell ref="B2:G2"/>
    <mergeCell ref="A74:I74"/>
    <mergeCell ref="A75:I75"/>
    <mergeCell ref="B72:I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6"/>
  <sheetViews>
    <sheetView topLeftCell="A46" zoomScale="70" zoomScaleNormal="70" workbookViewId="0">
      <selection activeCell="K14" sqref="K1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95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11" s="46" customFormat="1" ht="17.100000000000001" customHeight="1" x14ac:dyDescent="0.25">
      <c r="A4" s="41" t="s">
        <v>40</v>
      </c>
      <c r="B4" s="42">
        <f t="shared" ref="B4:G4" si="0">SUM(B5:B8)</f>
        <v>21</v>
      </c>
      <c r="C4" s="43">
        <f t="shared" si="0"/>
        <v>87</v>
      </c>
      <c r="D4" s="39">
        <f t="shared" si="0"/>
        <v>213</v>
      </c>
      <c r="E4" s="43">
        <f t="shared" si="0"/>
        <v>142</v>
      </c>
      <c r="F4" s="39">
        <f t="shared" si="0"/>
        <v>27</v>
      </c>
      <c r="G4" s="44">
        <f t="shared" si="0"/>
        <v>22</v>
      </c>
      <c r="H4" s="45">
        <f>SUM(B4:G4)</f>
        <v>512</v>
      </c>
      <c r="I4" s="72">
        <f t="shared" ref="I4:I35" si="1">H4/B$72 * 100000</f>
        <v>20.198218690689924</v>
      </c>
    </row>
    <row r="5" spans="1:11" ht="17.100000000000001" customHeight="1" x14ac:dyDescent="0.25">
      <c r="A5" s="24" t="s">
        <v>17</v>
      </c>
      <c r="B5" s="101">
        <v>17</v>
      </c>
      <c r="C5" s="102">
        <v>47</v>
      </c>
      <c r="D5" s="103">
        <v>106</v>
      </c>
      <c r="E5" s="102">
        <v>81</v>
      </c>
      <c r="F5" s="103">
        <v>20</v>
      </c>
      <c r="G5" s="104">
        <v>15</v>
      </c>
      <c r="H5" s="105">
        <f t="shared" ref="H5:H68" si="2">SUM(B5:G5)</f>
        <v>286</v>
      </c>
      <c r="I5" s="106">
        <f t="shared" si="1"/>
        <v>11.282598721752574</v>
      </c>
    </row>
    <row r="6" spans="1:11" ht="17.100000000000001" customHeight="1" x14ac:dyDescent="0.25">
      <c r="A6" s="24" t="s">
        <v>18</v>
      </c>
      <c r="B6" s="101">
        <v>1</v>
      </c>
      <c r="C6" s="102">
        <v>8</v>
      </c>
      <c r="D6" s="103">
        <v>27</v>
      </c>
      <c r="E6" s="102">
        <v>17</v>
      </c>
      <c r="F6" s="103">
        <v>4</v>
      </c>
      <c r="G6" s="104">
        <v>5</v>
      </c>
      <c r="H6" s="105">
        <f t="shared" si="2"/>
        <v>62</v>
      </c>
      <c r="I6" s="106">
        <f t="shared" si="1"/>
        <v>2.4458780445757329</v>
      </c>
    </row>
    <row r="7" spans="1:11" ht="17.100000000000001" customHeight="1" x14ac:dyDescent="0.25">
      <c r="A7" s="24" t="s">
        <v>19</v>
      </c>
      <c r="B7" s="101">
        <v>3</v>
      </c>
      <c r="C7" s="102">
        <v>32</v>
      </c>
      <c r="D7" s="103">
        <v>77</v>
      </c>
      <c r="E7" s="102">
        <v>44</v>
      </c>
      <c r="F7" s="103">
        <v>3</v>
      </c>
      <c r="G7" s="104">
        <v>2</v>
      </c>
      <c r="H7" s="105">
        <f t="shared" si="2"/>
        <v>161</v>
      </c>
      <c r="I7" s="106">
        <f t="shared" si="1"/>
        <v>6.3513929867208541</v>
      </c>
    </row>
    <row r="8" spans="1:11" ht="17.100000000000001" customHeight="1" x14ac:dyDescent="0.25">
      <c r="A8" s="40" t="s">
        <v>68</v>
      </c>
      <c r="B8" s="107">
        <v>0</v>
      </c>
      <c r="C8" s="108">
        <v>0</v>
      </c>
      <c r="D8" s="109">
        <v>3</v>
      </c>
      <c r="E8" s="108">
        <v>0</v>
      </c>
      <c r="F8" s="109">
        <v>0</v>
      </c>
      <c r="G8" s="110">
        <v>0</v>
      </c>
      <c r="H8" s="111">
        <f>SUM(B8:G8)</f>
        <v>3</v>
      </c>
      <c r="I8" s="248">
        <f t="shared" si="1"/>
        <v>0.11834893764076128</v>
      </c>
    </row>
    <row r="9" spans="1:11" ht="17.100000000000001" customHeight="1" x14ac:dyDescent="0.25">
      <c r="A9" s="41" t="s">
        <v>87</v>
      </c>
      <c r="B9" s="42">
        <f t="shared" ref="B9:G9" si="3">SUM(B10:B13)</f>
        <v>29</v>
      </c>
      <c r="C9" s="43">
        <f t="shared" si="3"/>
        <v>2</v>
      </c>
      <c r="D9" s="39">
        <f t="shared" si="3"/>
        <v>7</v>
      </c>
      <c r="E9" s="43">
        <f t="shared" si="3"/>
        <v>6</v>
      </c>
      <c r="F9" s="39">
        <f t="shared" si="3"/>
        <v>3</v>
      </c>
      <c r="G9" s="44">
        <f t="shared" si="3"/>
        <v>1</v>
      </c>
      <c r="H9" s="45">
        <f t="shared" si="2"/>
        <v>48</v>
      </c>
      <c r="I9" s="72">
        <f t="shared" si="1"/>
        <v>1.8935830022521805</v>
      </c>
    </row>
    <row r="10" spans="1:11" ht="17.100000000000001" customHeight="1" x14ac:dyDescent="0.25">
      <c r="A10" s="24" t="s">
        <v>17</v>
      </c>
      <c r="B10" s="101">
        <v>29</v>
      </c>
      <c r="C10" s="102">
        <v>2</v>
      </c>
      <c r="D10" s="103">
        <v>7</v>
      </c>
      <c r="E10" s="102">
        <v>5</v>
      </c>
      <c r="F10" s="103">
        <v>3</v>
      </c>
      <c r="G10" s="104">
        <v>0</v>
      </c>
      <c r="H10" s="105">
        <f t="shared" si="2"/>
        <v>46</v>
      </c>
      <c r="I10" s="106">
        <f t="shared" si="1"/>
        <v>1.8146837104916729</v>
      </c>
    </row>
    <row r="11" spans="1:1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1</v>
      </c>
      <c r="F11" s="103">
        <v>0</v>
      </c>
      <c r="G11" s="104">
        <v>1</v>
      </c>
      <c r="H11" s="105">
        <f>SUM(B11:G11)</f>
        <v>2</v>
      </c>
      <c r="I11" s="249">
        <f t="shared" si="1"/>
        <v>7.8899291760507514E-2</v>
      </c>
    </row>
    <row r="12" spans="1:11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06">
        <f t="shared" si="1"/>
        <v>0</v>
      </c>
    </row>
    <row r="13" spans="1:11" s="38" customFormat="1" ht="17.100000000000001" customHeight="1" x14ac:dyDescent="0.25">
      <c r="A13" s="24" t="s">
        <v>68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06">
        <f t="shared" si="1"/>
        <v>0</v>
      </c>
      <c r="J13" s="148"/>
      <c r="K13" s="148"/>
    </row>
    <row r="14" spans="1:11" s="38" customFormat="1" ht="17.100000000000001" customHeight="1" x14ac:dyDescent="0.25">
      <c r="A14" s="41" t="s">
        <v>41</v>
      </c>
      <c r="B14" s="42">
        <f t="shared" ref="B14:G14" si="4">SUM(B15:B18)</f>
        <v>336</v>
      </c>
      <c r="C14" s="43">
        <f t="shared" si="4"/>
        <v>107</v>
      </c>
      <c r="D14" s="39">
        <f t="shared" si="4"/>
        <v>465</v>
      </c>
      <c r="E14" s="43">
        <f t="shared" si="4"/>
        <v>1231</v>
      </c>
      <c r="F14" s="39">
        <f t="shared" si="4"/>
        <v>1032</v>
      </c>
      <c r="G14" s="44">
        <f t="shared" si="4"/>
        <v>4156</v>
      </c>
      <c r="H14" s="45">
        <f t="shared" si="2"/>
        <v>7327</v>
      </c>
      <c r="I14" s="88">
        <f t="shared" si="1"/>
        <v>289.04755536461926</v>
      </c>
    </row>
    <row r="15" spans="1:11" s="38" customFormat="1" ht="17.100000000000001" customHeight="1" x14ac:dyDescent="0.25">
      <c r="A15" s="24" t="s">
        <v>17</v>
      </c>
      <c r="B15" s="101">
        <v>335</v>
      </c>
      <c r="C15" s="102">
        <v>104</v>
      </c>
      <c r="D15" s="103">
        <v>458</v>
      </c>
      <c r="E15" s="102">
        <v>1226</v>
      </c>
      <c r="F15" s="103">
        <v>1031</v>
      </c>
      <c r="G15" s="104">
        <v>4156</v>
      </c>
      <c r="H15" s="105">
        <f t="shared" si="2"/>
        <v>7310</v>
      </c>
      <c r="I15" s="120">
        <f t="shared" si="1"/>
        <v>288.37691138465493</v>
      </c>
    </row>
    <row r="16" spans="1:11" s="38" customFormat="1" ht="17.100000000000001" customHeight="1" x14ac:dyDescent="0.25">
      <c r="A16" s="24" t="s">
        <v>18</v>
      </c>
      <c r="B16" s="101">
        <v>1</v>
      </c>
      <c r="C16" s="102">
        <v>2</v>
      </c>
      <c r="D16" s="103">
        <v>2</v>
      </c>
      <c r="E16" s="102">
        <v>2</v>
      </c>
      <c r="F16" s="103">
        <v>1</v>
      </c>
      <c r="G16" s="104">
        <v>0</v>
      </c>
      <c r="H16" s="105">
        <f t="shared" si="2"/>
        <v>8</v>
      </c>
      <c r="I16" s="250">
        <f t="shared" si="1"/>
        <v>0.31559716704203006</v>
      </c>
    </row>
    <row r="17" spans="1:9" ht="17.100000000000001" customHeight="1" x14ac:dyDescent="0.25">
      <c r="A17" s="24" t="s">
        <v>19</v>
      </c>
      <c r="B17" s="101">
        <v>0</v>
      </c>
      <c r="C17" s="102">
        <v>0</v>
      </c>
      <c r="D17" s="103">
        <v>2</v>
      </c>
      <c r="E17" s="102">
        <v>0</v>
      </c>
      <c r="F17" s="103">
        <v>0</v>
      </c>
      <c r="G17" s="104">
        <v>0</v>
      </c>
      <c r="H17" s="105">
        <f>SUM(B17:G17)</f>
        <v>2</v>
      </c>
      <c r="I17" s="250">
        <f t="shared" si="1"/>
        <v>7.8899291760507514E-2</v>
      </c>
    </row>
    <row r="18" spans="1:9" s="46" customFormat="1" ht="17.100000000000001" customHeight="1" x14ac:dyDescent="0.25">
      <c r="A18" s="92" t="s">
        <v>68</v>
      </c>
      <c r="B18" s="114">
        <v>0</v>
      </c>
      <c r="C18" s="115">
        <v>1</v>
      </c>
      <c r="D18" s="116">
        <v>3</v>
      </c>
      <c r="E18" s="115">
        <v>3</v>
      </c>
      <c r="F18" s="116">
        <v>0</v>
      </c>
      <c r="G18" s="117">
        <v>0</v>
      </c>
      <c r="H18" s="118">
        <f>SUM(B18:G18)</f>
        <v>7</v>
      </c>
      <c r="I18" s="251">
        <f t="shared" si="1"/>
        <v>0.27614752116177627</v>
      </c>
    </row>
    <row r="19" spans="1:9" s="38" customFormat="1" ht="17.100000000000001" customHeight="1" x14ac:dyDescent="0.25">
      <c r="A19" s="91" t="s">
        <v>42</v>
      </c>
      <c r="B19" s="42">
        <f t="shared" ref="B19:G19" si="5">SUM(B20:B23)</f>
        <v>7</v>
      </c>
      <c r="C19" s="43">
        <f t="shared" si="5"/>
        <v>5</v>
      </c>
      <c r="D19" s="39">
        <f t="shared" si="5"/>
        <v>14</v>
      </c>
      <c r="E19" s="43">
        <f t="shared" si="5"/>
        <v>18</v>
      </c>
      <c r="F19" s="39">
        <f t="shared" si="5"/>
        <v>3</v>
      </c>
      <c r="G19" s="44">
        <f t="shared" si="5"/>
        <v>5</v>
      </c>
      <c r="H19" s="123">
        <f t="shared" si="2"/>
        <v>52</v>
      </c>
      <c r="I19" s="124">
        <f t="shared" si="1"/>
        <v>2.0513815857731954</v>
      </c>
    </row>
    <row r="20" spans="1:9" s="38" customFormat="1" ht="17.100000000000001" customHeight="1" x14ac:dyDescent="0.25">
      <c r="A20" s="24" t="s">
        <v>17</v>
      </c>
      <c r="B20" s="101">
        <v>6</v>
      </c>
      <c r="C20" s="102">
        <v>4</v>
      </c>
      <c r="D20" s="103">
        <v>14</v>
      </c>
      <c r="E20" s="102">
        <v>16</v>
      </c>
      <c r="F20" s="103">
        <v>3</v>
      </c>
      <c r="G20" s="104">
        <v>4</v>
      </c>
      <c r="H20" s="105">
        <f t="shared" si="2"/>
        <v>47</v>
      </c>
      <c r="I20" s="120">
        <f t="shared" si="1"/>
        <v>1.8541333563719267</v>
      </c>
    </row>
    <row r="21" spans="1:9" s="38" customFormat="1" ht="17.100000000000001" customHeight="1" x14ac:dyDescent="0.25">
      <c r="A21" s="24" t="s">
        <v>18</v>
      </c>
      <c r="B21" s="101">
        <v>0</v>
      </c>
      <c r="C21" s="102">
        <v>0</v>
      </c>
      <c r="D21" s="103">
        <v>0</v>
      </c>
      <c r="E21" s="102">
        <v>1</v>
      </c>
      <c r="F21" s="103">
        <v>0</v>
      </c>
      <c r="G21" s="104">
        <v>0</v>
      </c>
      <c r="H21" s="105">
        <f t="shared" si="2"/>
        <v>1</v>
      </c>
      <c r="I21" s="250">
        <f t="shared" si="1"/>
        <v>3.9449645880253757E-2</v>
      </c>
    </row>
    <row r="22" spans="1:9" s="38" customFormat="1" ht="17.100000000000001" customHeight="1" x14ac:dyDescent="0.25">
      <c r="A22" s="24" t="s">
        <v>19</v>
      </c>
      <c r="B22" s="101">
        <v>0</v>
      </c>
      <c r="C22" s="102">
        <v>1</v>
      </c>
      <c r="D22" s="103">
        <v>0</v>
      </c>
      <c r="E22" s="102">
        <v>1</v>
      </c>
      <c r="F22" s="103">
        <v>0</v>
      </c>
      <c r="G22" s="104">
        <v>0</v>
      </c>
      <c r="H22" s="105">
        <f t="shared" si="2"/>
        <v>2</v>
      </c>
      <c r="I22" s="250">
        <f t="shared" si="1"/>
        <v>7.8899291760507514E-2</v>
      </c>
    </row>
    <row r="23" spans="1:9" s="38" customFormat="1" ht="17.100000000000001" customHeight="1" x14ac:dyDescent="0.25">
      <c r="A23" s="92" t="s">
        <v>68</v>
      </c>
      <c r="B23" s="101">
        <v>1</v>
      </c>
      <c r="C23" s="102">
        <v>0</v>
      </c>
      <c r="D23" s="103">
        <v>0</v>
      </c>
      <c r="E23" s="102">
        <v>0</v>
      </c>
      <c r="F23" s="103">
        <v>0</v>
      </c>
      <c r="G23" s="104">
        <v>1</v>
      </c>
      <c r="H23" s="118">
        <f t="shared" si="2"/>
        <v>2</v>
      </c>
      <c r="I23" s="251">
        <f t="shared" si="1"/>
        <v>7.8899291760507514E-2</v>
      </c>
    </row>
    <row r="24" spans="1:9" s="38" customFormat="1" ht="17.100000000000001" customHeight="1" x14ac:dyDescent="0.25">
      <c r="A24" s="91" t="s">
        <v>43</v>
      </c>
      <c r="B24" s="42">
        <f t="shared" ref="B24:G24" si="6">SUM(B25:B28)</f>
        <v>54</v>
      </c>
      <c r="C24" s="43">
        <f t="shared" si="6"/>
        <v>11</v>
      </c>
      <c r="D24" s="39">
        <f t="shared" si="6"/>
        <v>38</v>
      </c>
      <c r="E24" s="43">
        <f t="shared" si="6"/>
        <v>25</v>
      </c>
      <c r="F24" s="39">
        <f t="shared" si="6"/>
        <v>8</v>
      </c>
      <c r="G24" s="44">
        <f t="shared" si="6"/>
        <v>13</v>
      </c>
      <c r="H24" s="123">
        <f t="shared" si="2"/>
        <v>149</v>
      </c>
      <c r="I24" s="124">
        <f t="shared" si="1"/>
        <v>5.8779972361578094</v>
      </c>
    </row>
    <row r="25" spans="1:9" s="38" customFormat="1" ht="17.100000000000001" customHeight="1" x14ac:dyDescent="0.25">
      <c r="A25" s="24" t="s">
        <v>17</v>
      </c>
      <c r="B25" s="101">
        <v>53</v>
      </c>
      <c r="C25" s="102">
        <v>10</v>
      </c>
      <c r="D25" s="103">
        <v>38</v>
      </c>
      <c r="E25" s="102">
        <v>25</v>
      </c>
      <c r="F25" s="103">
        <v>8</v>
      </c>
      <c r="G25" s="104">
        <v>13</v>
      </c>
      <c r="H25" s="105">
        <f>SUM(B25:G25)</f>
        <v>147</v>
      </c>
      <c r="I25" s="120">
        <f t="shared" si="1"/>
        <v>5.7990979443973023</v>
      </c>
    </row>
    <row r="26" spans="1:9" s="38" customFormat="1" ht="16.5" customHeight="1" x14ac:dyDescent="0.25">
      <c r="A26" s="24" t="s">
        <v>18</v>
      </c>
      <c r="B26" s="101">
        <v>0</v>
      </c>
      <c r="C26" s="102">
        <v>0</v>
      </c>
      <c r="D26" s="103">
        <v>0</v>
      </c>
      <c r="E26" s="102">
        <v>0</v>
      </c>
      <c r="F26" s="103">
        <v>0</v>
      </c>
      <c r="G26" s="104">
        <v>0</v>
      </c>
      <c r="H26" s="105">
        <f>SUM(B26:G26)</f>
        <v>0</v>
      </c>
      <c r="I26" s="120">
        <f t="shared" si="1"/>
        <v>0</v>
      </c>
    </row>
    <row r="27" spans="1:9" s="38" customFormat="1" ht="17.100000000000001" customHeight="1" x14ac:dyDescent="0.25">
      <c r="A27" s="24" t="s">
        <v>19</v>
      </c>
      <c r="B27" s="101">
        <v>0</v>
      </c>
      <c r="C27" s="102">
        <v>1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1</v>
      </c>
      <c r="I27" s="250">
        <f t="shared" si="1"/>
        <v>3.9449645880253757E-2</v>
      </c>
    </row>
    <row r="28" spans="1:9" s="38" customFormat="1" ht="17.100000000000001" customHeight="1" x14ac:dyDescent="0.25">
      <c r="A28" s="40" t="s">
        <v>68</v>
      </c>
      <c r="B28" s="125">
        <v>1</v>
      </c>
      <c r="C28" s="126">
        <v>0</v>
      </c>
      <c r="D28" s="127">
        <v>0</v>
      </c>
      <c r="E28" s="126">
        <v>0</v>
      </c>
      <c r="F28" s="127">
        <v>0</v>
      </c>
      <c r="G28" s="128">
        <v>0</v>
      </c>
      <c r="H28" s="129">
        <f t="shared" si="2"/>
        <v>1</v>
      </c>
      <c r="I28" s="252">
        <f t="shared" si="1"/>
        <v>3.9449645880253757E-2</v>
      </c>
    </row>
    <row r="29" spans="1:9" s="46" customFormat="1" ht="17.100000000000001" customHeight="1" x14ac:dyDescent="0.25">
      <c r="A29" s="41" t="s">
        <v>44</v>
      </c>
      <c r="B29" s="42">
        <f t="shared" ref="B29:G29" si="7">SUM(B30:B33)</f>
        <v>46</v>
      </c>
      <c r="C29" s="43">
        <f t="shared" si="7"/>
        <v>125</v>
      </c>
      <c r="D29" s="39">
        <f t="shared" si="7"/>
        <v>161</v>
      </c>
      <c r="E29" s="43">
        <f t="shared" si="7"/>
        <v>56</v>
      </c>
      <c r="F29" s="39">
        <f t="shared" si="7"/>
        <v>8</v>
      </c>
      <c r="G29" s="44">
        <f t="shared" si="7"/>
        <v>5</v>
      </c>
      <c r="H29" s="45">
        <f t="shared" si="2"/>
        <v>401</v>
      </c>
      <c r="I29" s="88">
        <f t="shared" si="1"/>
        <v>15.819307997981754</v>
      </c>
    </row>
    <row r="30" spans="1:9" s="38" customFormat="1" ht="17.100000000000001" customHeight="1" x14ac:dyDescent="0.25">
      <c r="A30" s="24" t="s">
        <v>17</v>
      </c>
      <c r="B30" s="101">
        <v>8</v>
      </c>
      <c r="C30" s="102">
        <v>26</v>
      </c>
      <c r="D30" s="103">
        <v>33</v>
      </c>
      <c r="E30" s="102">
        <v>12</v>
      </c>
      <c r="F30" s="103">
        <v>5</v>
      </c>
      <c r="G30" s="104">
        <v>5</v>
      </c>
      <c r="H30" s="105">
        <f t="shared" si="2"/>
        <v>89</v>
      </c>
      <c r="I30" s="120">
        <f t="shared" si="1"/>
        <v>3.5110184833425842</v>
      </c>
    </row>
    <row r="31" spans="1:9" s="38" customFormat="1" ht="17.100000000000001" customHeight="1" x14ac:dyDescent="0.25">
      <c r="A31" s="24" t="s">
        <v>18</v>
      </c>
      <c r="B31" s="101">
        <v>0</v>
      </c>
      <c r="C31" s="102">
        <v>3</v>
      </c>
      <c r="D31" s="103">
        <v>2</v>
      </c>
      <c r="E31" s="102">
        <v>0</v>
      </c>
      <c r="F31" s="103">
        <v>1</v>
      </c>
      <c r="G31" s="104">
        <v>0</v>
      </c>
      <c r="H31" s="105">
        <f t="shared" si="2"/>
        <v>6</v>
      </c>
      <c r="I31" s="250">
        <f t="shared" si="1"/>
        <v>0.23669787528152256</v>
      </c>
    </row>
    <row r="32" spans="1:9" s="38" customFormat="1" ht="17.100000000000001" customHeight="1" x14ac:dyDescent="0.25">
      <c r="A32" s="24" t="s">
        <v>19</v>
      </c>
      <c r="B32" s="101">
        <v>33</v>
      </c>
      <c r="C32" s="102">
        <v>95</v>
      </c>
      <c r="D32" s="103">
        <v>123</v>
      </c>
      <c r="E32" s="102">
        <v>42</v>
      </c>
      <c r="F32" s="103">
        <v>2</v>
      </c>
      <c r="G32" s="104">
        <v>0</v>
      </c>
      <c r="H32" s="105">
        <f t="shared" si="2"/>
        <v>295</v>
      </c>
      <c r="I32" s="120">
        <f t="shared" si="1"/>
        <v>11.637645534674858</v>
      </c>
    </row>
    <row r="33" spans="1:10" s="38" customFormat="1" ht="17.100000000000001" customHeight="1" x14ac:dyDescent="0.25">
      <c r="A33" s="40" t="s">
        <v>36</v>
      </c>
      <c r="B33" s="101">
        <v>5</v>
      </c>
      <c r="C33" s="102">
        <v>1</v>
      </c>
      <c r="D33" s="103">
        <v>3</v>
      </c>
      <c r="E33" s="102">
        <v>2</v>
      </c>
      <c r="F33" s="103">
        <v>0</v>
      </c>
      <c r="G33" s="104">
        <v>0</v>
      </c>
      <c r="H33" s="105">
        <f t="shared" si="2"/>
        <v>11</v>
      </c>
      <c r="I33" s="250">
        <f t="shared" si="1"/>
        <v>0.43394610468279127</v>
      </c>
    </row>
    <row r="34" spans="1:10" s="38" customFormat="1" ht="17.100000000000001" customHeight="1" x14ac:dyDescent="0.25">
      <c r="A34" s="47" t="s">
        <v>14</v>
      </c>
      <c r="B34" s="48">
        <v>1</v>
      </c>
      <c r="C34" s="49">
        <v>5</v>
      </c>
      <c r="D34" s="50">
        <v>41</v>
      </c>
      <c r="E34" s="49">
        <v>36</v>
      </c>
      <c r="F34" s="50">
        <v>10</v>
      </c>
      <c r="G34" s="51">
        <v>0</v>
      </c>
      <c r="H34" s="52">
        <f t="shared" si="2"/>
        <v>93</v>
      </c>
      <c r="I34" s="89">
        <f t="shared" si="1"/>
        <v>3.6688170668635993</v>
      </c>
    </row>
    <row r="35" spans="1:10" s="38" customFormat="1" ht="17.100000000000001" customHeight="1" x14ac:dyDescent="0.25">
      <c r="A35" s="41" t="s">
        <v>45</v>
      </c>
      <c r="B35" s="42">
        <f>SUM(B36+B42+B43+B44)</f>
        <v>138</v>
      </c>
      <c r="C35" s="43">
        <f t="shared" ref="C35:H35" si="8">SUM(C36+C42+C43+C44)</f>
        <v>427</v>
      </c>
      <c r="D35" s="39">
        <f t="shared" si="8"/>
        <v>636</v>
      </c>
      <c r="E35" s="43">
        <f t="shared" si="8"/>
        <v>543</v>
      </c>
      <c r="F35" s="39">
        <f t="shared" si="8"/>
        <v>191</v>
      </c>
      <c r="G35" s="44">
        <f t="shared" si="8"/>
        <v>190</v>
      </c>
      <c r="H35" s="45">
        <f t="shared" si="8"/>
        <v>2125</v>
      </c>
      <c r="I35" s="88">
        <f t="shared" si="1"/>
        <v>83.830497495539234</v>
      </c>
    </row>
    <row r="36" spans="1:10" s="38" customFormat="1" ht="17.100000000000001" customHeight="1" x14ac:dyDescent="0.25">
      <c r="A36" s="24" t="s">
        <v>17</v>
      </c>
      <c r="B36" s="101">
        <f t="shared" ref="B36:G36" si="9">SUM(B37:B41)</f>
        <v>137</v>
      </c>
      <c r="C36" s="102">
        <f t="shared" si="9"/>
        <v>426</v>
      </c>
      <c r="D36" s="103">
        <f t="shared" si="9"/>
        <v>636</v>
      </c>
      <c r="E36" s="102">
        <f t="shared" si="9"/>
        <v>543</v>
      </c>
      <c r="F36" s="103">
        <f t="shared" si="9"/>
        <v>191</v>
      </c>
      <c r="G36" s="104">
        <f t="shared" si="9"/>
        <v>190</v>
      </c>
      <c r="H36" s="105">
        <f t="shared" si="2"/>
        <v>2123</v>
      </c>
      <c r="I36" s="120">
        <f t="shared" ref="I36:I67" si="10">H36/B$72 * 100000</f>
        <v>83.751598203778727</v>
      </c>
    </row>
    <row r="37" spans="1:10" s="38" customFormat="1" ht="17.100000000000001" customHeight="1" x14ac:dyDescent="0.25">
      <c r="A37" s="24" t="s">
        <v>26</v>
      </c>
      <c r="B37" s="101">
        <v>74</v>
      </c>
      <c r="C37" s="102">
        <v>229</v>
      </c>
      <c r="D37" s="103">
        <v>334</v>
      </c>
      <c r="E37" s="102">
        <v>244</v>
      </c>
      <c r="F37" s="103">
        <v>100</v>
      </c>
      <c r="G37" s="104">
        <v>120</v>
      </c>
      <c r="H37" s="105">
        <f t="shared" si="2"/>
        <v>1101</v>
      </c>
      <c r="I37" s="120">
        <f t="shared" si="10"/>
        <v>43.434060114159387</v>
      </c>
      <c r="J37" s="152"/>
    </row>
    <row r="38" spans="1:10" s="38" customFormat="1" ht="17.100000000000001" customHeight="1" x14ac:dyDescent="0.25">
      <c r="A38" s="24" t="s">
        <v>27</v>
      </c>
      <c r="B38" s="101">
        <v>7</v>
      </c>
      <c r="C38" s="102">
        <v>120</v>
      </c>
      <c r="D38" s="103">
        <v>152</v>
      </c>
      <c r="E38" s="102">
        <v>95</v>
      </c>
      <c r="F38" s="103">
        <v>12</v>
      </c>
      <c r="G38" s="104">
        <v>4</v>
      </c>
      <c r="H38" s="105">
        <f t="shared" si="2"/>
        <v>390</v>
      </c>
      <c r="I38" s="120">
        <f t="shared" si="10"/>
        <v>15.385361893298965</v>
      </c>
    </row>
    <row r="39" spans="1:10" s="38" customFormat="1" ht="17.100000000000001" customHeight="1" x14ac:dyDescent="0.25">
      <c r="A39" s="24" t="s">
        <v>28</v>
      </c>
      <c r="B39" s="101">
        <v>12</v>
      </c>
      <c r="C39" s="102">
        <v>9</v>
      </c>
      <c r="D39" s="103">
        <v>23</v>
      </c>
      <c r="E39" s="102">
        <v>46</v>
      </c>
      <c r="F39" s="103">
        <v>10</v>
      </c>
      <c r="G39" s="104">
        <v>2</v>
      </c>
      <c r="H39" s="105">
        <f t="shared" si="2"/>
        <v>102</v>
      </c>
      <c r="I39" s="120">
        <f t="shared" si="10"/>
        <v>4.0238638797858828</v>
      </c>
    </row>
    <row r="40" spans="1:10" s="38" customFormat="1" ht="17.100000000000001" customHeight="1" x14ac:dyDescent="0.25">
      <c r="A40" s="24" t="s">
        <v>29</v>
      </c>
      <c r="B40" s="101">
        <v>37</v>
      </c>
      <c r="C40" s="102">
        <v>32</v>
      </c>
      <c r="D40" s="103">
        <v>79</v>
      </c>
      <c r="E40" s="102">
        <v>123</v>
      </c>
      <c r="F40" s="103">
        <v>50</v>
      </c>
      <c r="G40" s="104">
        <v>48</v>
      </c>
      <c r="H40" s="105">
        <f t="shared" si="2"/>
        <v>369</v>
      </c>
      <c r="I40" s="120">
        <f t="shared" si="10"/>
        <v>14.556919329813635</v>
      </c>
    </row>
    <row r="41" spans="1:10" s="38" customFormat="1" ht="17.100000000000001" customHeight="1" x14ac:dyDescent="0.25">
      <c r="A41" s="24" t="s">
        <v>30</v>
      </c>
      <c r="B41" s="101">
        <v>7</v>
      </c>
      <c r="C41" s="102">
        <v>36</v>
      </c>
      <c r="D41" s="103">
        <v>48</v>
      </c>
      <c r="E41" s="102">
        <v>35</v>
      </c>
      <c r="F41" s="103">
        <v>19</v>
      </c>
      <c r="G41" s="104">
        <v>16</v>
      </c>
      <c r="H41" s="105">
        <f t="shared" si="2"/>
        <v>161</v>
      </c>
      <c r="I41" s="120">
        <f t="shared" si="10"/>
        <v>6.3513929867208541</v>
      </c>
    </row>
    <row r="42" spans="1:10" ht="17.100000000000001" customHeight="1" x14ac:dyDescent="0.25">
      <c r="A42" s="24" t="s">
        <v>18</v>
      </c>
      <c r="B42" s="101">
        <v>0</v>
      </c>
      <c r="C42" s="102">
        <v>1</v>
      </c>
      <c r="D42" s="103">
        <v>0</v>
      </c>
      <c r="E42" s="102">
        <v>0</v>
      </c>
      <c r="F42" s="103">
        <v>0</v>
      </c>
      <c r="G42" s="104">
        <v>0</v>
      </c>
      <c r="H42" s="105">
        <f t="shared" si="2"/>
        <v>1</v>
      </c>
      <c r="I42" s="250">
        <f t="shared" si="10"/>
        <v>3.9449645880253757E-2</v>
      </c>
    </row>
    <row r="43" spans="1:10" ht="17.100000000000001" customHeight="1" x14ac:dyDescent="0.25">
      <c r="A43" s="24" t="s">
        <v>19</v>
      </c>
      <c r="B43" s="101">
        <v>1</v>
      </c>
      <c r="C43" s="102">
        <v>0</v>
      </c>
      <c r="D43" s="103">
        <v>0</v>
      </c>
      <c r="E43" s="102">
        <v>0</v>
      </c>
      <c r="F43" s="103">
        <v>0</v>
      </c>
      <c r="G43" s="104">
        <v>0</v>
      </c>
      <c r="H43" s="105">
        <f>SUM(B43:G43)</f>
        <v>1</v>
      </c>
      <c r="I43" s="250">
        <f t="shared" si="10"/>
        <v>3.9449645880253757E-2</v>
      </c>
    </row>
    <row r="44" spans="1:10" ht="17.100000000000001" customHeight="1" x14ac:dyDescent="0.25">
      <c r="A44" s="27" t="s">
        <v>68</v>
      </c>
      <c r="B44" s="131">
        <v>0</v>
      </c>
      <c r="C44" s="132">
        <v>0</v>
      </c>
      <c r="D44" s="133">
        <v>0</v>
      </c>
      <c r="E44" s="132">
        <v>0</v>
      </c>
      <c r="F44" s="133">
        <v>0</v>
      </c>
      <c r="G44" s="134">
        <v>0</v>
      </c>
      <c r="H44" s="135">
        <f>SUM(B44:G44)</f>
        <v>0</v>
      </c>
      <c r="I44" s="136">
        <f t="shared" si="10"/>
        <v>0</v>
      </c>
    </row>
    <row r="45" spans="1:10" s="46" customFormat="1" ht="17.100000000000001" customHeight="1" x14ac:dyDescent="0.25">
      <c r="A45" s="47" t="s">
        <v>34</v>
      </c>
      <c r="B45" s="48">
        <v>25</v>
      </c>
      <c r="C45" s="49">
        <v>17</v>
      </c>
      <c r="D45" s="50">
        <v>34</v>
      </c>
      <c r="E45" s="49">
        <v>56</v>
      </c>
      <c r="F45" s="50">
        <v>12</v>
      </c>
      <c r="G45" s="51">
        <v>5</v>
      </c>
      <c r="H45" s="52">
        <f t="shared" si="2"/>
        <v>149</v>
      </c>
      <c r="I45" s="89">
        <f t="shared" si="10"/>
        <v>5.8779972361578094</v>
      </c>
    </row>
    <row r="46" spans="1:10" s="38" customFormat="1" ht="17.100000000000001" customHeight="1" x14ac:dyDescent="0.25">
      <c r="A46" s="47" t="s">
        <v>35</v>
      </c>
      <c r="B46" s="48">
        <v>2</v>
      </c>
      <c r="C46" s="49">
        <v>4</v>
      </c>
      <c r="D46" s="50">
        <v>3</v>
      </c>
      <c r="E46" s="49">
        <v>6</v>
      </c>
      <c r="F46" s="50">
        <v>0</v>
      </c>
      <c r="G46" s="51">
        <v>1</v>
      </c>
      <c r="H46" s="52">
        <f t="shared" si="2"/>
        <v>16</v>
      </c>
      <c r="I46" s="253">
        <f t="shared" si="10"/>
        <v>0.63119433408406012</v>
      </c>
    </row>
    <row r="47" spans="1:10" s="38" customFormat="1" ht="17.100000000000001" customHeight="1" x14ac:dyDescent="0.25">
      <c r="A47" s="41" t="s">
        <v>46</v>
      </c>
      <c r="B47" s="42">
        <f t="shared" ref="B47:G47" si="11">SUM(B48:B51)</f>
        <v>20</v>
      </c>
      <c r="C47" s="43">
        <f t="shared" si="11"/>
        <v>30</v>
      </c>
      <c r="D47" s="39">
        <f t="shared" si="11"/>
        <v>66</v>
      </c>
      <c r="E47" s="43">
        <f t="shared" si="11"/>
        <v>34</v>
      </c>
      <c r="F47" s="39">
        <f t="shared" si="11"/>
        <v>7</v>
      </c>
      <c r="G47" s="44">
        <f t="shared" si="11"/>
        <v>13</v>
      </c>
      <c r="H47" s="45">
        <f t="shared" si="2"/>
        <v>170</v>
      </c>
      <c r="I47" s="88">
        <f t="shared" si="10"/>
        <v>6.7064397996431389</v>
      </c>
    </row>
    <row r="48" spans="1:10" s="38" customFormat="1" ht="17.100000000000001" customHeight="1" x14ac:dyDescent="0.25">
      <c r="A48" s="24" t="s">
        <v>17</v>
      </c>
      <c r="B48" s="101">
        <v>20</v>
      </c>
      <c r="C48" s="102">
        <v>30</v>
      </c>
      <c r="D48" s="103">
        <v>66</v>
      </c>
      <c r="E48" s="102">
        <v>34</v>
      </c>
      <c r="F48" s="103">
        <v>7</v>
      </c>
      <c r="G48" s="104">
        <v>13</v>
      </c>
      <c r="H48" s="105">
        <f t="shared" si="2"/>
        <v>170</v>
      </c>
      <c r="I48" s="120">
        <f t="shared" si="10"/>
        <v>6.7064397996431389</v>
      </c>
    </row>
    <row r="49" spans="1:18" s="38" customFormat="1" ht="17.100000000000001" customHeight="1" x14ac:dyDescent="0.25">
      <c r="A49" s="40" t="s">
        <v>18</v>
      </c>
      <c r="B49" s="107">
        <v>0</v>
      </c>
      <c r="C49" s="108">
        <v>0</v>
      </c>
      <c r="D49" s="109">
        <v>0</v>
      </c>
      <c r="E49" s="108">
        <v>0</v>
      </c>
      <c r="F49" s="109">
        <v>0</v>
      </c>
      <c r="G49" s="110">
        <v>0</v>
      </c>
      <c r="H49" s="111">
        <f t="shared" si="2"/>
        <v>0</v>
      </c>
      <c r="I49" s="137">
        <f t="shared" si="10"/>
        <v>0</v>
      </c>
    </row>
    <row r="50" spans="1:18" s="38" customFormat="1" ht="17.100000000000001" customHeight="1" x14ac:dyDescent="0.25">
      <c r="A50" s="24" t="s">
        <v>19</v>
      </c>
      <c r="B50" s="107">
        <v>0</v>
      </c>
      <c r="C50" s="108">
        <v>0</v>
      </c>
      <c r="D50" s="109">
        <v>0</v>
      </c>
      <c r="E50" s="108">
        <v>0</v>
      </c>
      <c r="F50" s="109">
        <v>0</v>
      </c>
      <c r="G50" s="110">
        <v>0</v>
      </c>
      <c r="H50" s="111">
        <f t="shared" si="2"/>
        <v>0</v>
      </c>
      <c r="I50" s="137">
        <f t="shared" si="10"/>
        <v>0</v>
      </c>
    </row>
    <row r="51" spans="1:18" s="46" customFormat="1" ht="17.100000000000001" customHeight="1" x14ac:dyDescent="0.25">
      <c r="A51" s="27" t="s">
        <v>68</v>
      </c>
      <c r="B51" s="131">
        <v>0</v>
      </c>
      <c r="C51" s="132">
        <v>0</v>
      </c>
      <c r="D51" s="133">
        <v>0</v>
      </c>
      <c r="E51" s="132">
        <v>0</v>
      </c>
      <c r="F51" s="133">
        <v>0</v>
      </c>
      <c r="G51" s="134">
        <v>0</v>
      </c>
      <c r="H51" s="135">
        <f t="shared" si="2"/>
        <v>0</v>
      </c>
      <c r="I51" s="136">
        <f t="shared" si="10"/>
        <v>0</v>
      </c>
    </row>
    <row r="52" spans="1:18" s="46" customFormat="1" ht="17.100000000000001" customHeight="1" x14ac:dyDescent="0.25">
      <c r="A52" s="53" t="s">
        <v>47</v>
      </c>
      <c r="B52" s="54">
        <f t="shared" ref="B52:G52" si="12">SUM(B53:B55)</f>
        <v>39</v>
      </c>
      <c r="C52" s="55">
        <f t="shared" si="12"/>
        <v>15</v>
      </c>
      <c r="D52" s="56">
        <f t="shared" si="12"/>
        <v>28</v>
      </c>
      <c r="E52" s="55">
        <f t="shared" si="12"/>
        <v>46</v>
      </c>
      <c r="F52" s="56">
        <f t="shared" si="12"/>
        <v>10</v>
      </c>
      <c r="G52" s="57">
        <f t="shared" si="12"/>
        <v>17</v>
      </c>
      <c r="H52" s="58">
        <f>SUM(B52:G52)</f>
        <v>155</v>
      </c>
      <c r="I52" s="70">
        <f t="shared" si="10"/>
        <v>6.1146951114393326</v>
      </c>
    </row>
    <row r="53" spans="1:18" s="38" customFormat="1" ht="17.100000000000001" customHeight="1" x14ac:dyDescent="0.25">
      <c r="A53" s="24" t="s">
        <v>32</v>
      </c>
      <c r="B53" s="101">
        <v>32</v>
      </c>
      <c r="C53" s="102">
        <v>12</v>
      </c>
      <c r="D53" s="103">
        <v>23</v>
      </c>
      <c r="E53" s="102">
        <v>35</v>
      </c>
      <c r="F53" s="103">
        <v>6</v>
      </c>
      <c r="G53" s="104">
        <v>10</v>
      </c>
      <c r="H53" s="105">
        <f>SUM(B53:G53)</f>
        <v>118</v>
      </c>
      <c r="I53" s="120">
        <f t="shared" si="10"/>
        <v>4.6550582138699435</v>
      </c>
    </row>
    <row r="54" spans="1:18" s="38" customFormat="1" ht="17.100000000000001" customHeight="1" x14ac:dyDescent="0.25">
      <c r="A54" s="24" t="s">
        <v>33</v>
      </c>
      <c r="B54" s="101">
        <v>7</v>
      </c>
      <c r="C54" s="102">
        <v>3</v>
      </c>
      <c r="D54" s="103">
        <v>5</v>
      </c>
      <c r="E54" s="102">
        <v>10</v>
      </c>
      <c r="F54" s="103">
        <v>4</v>
      </c>
      <c r="G54" s="104">
        <v>7</v>
      </c>
      <c r="H54" s="105">
        <f>SUM(B54:G54)</f>
        <v>36</v>
      </c>
      <c r="I54" s="120">
        <f t="shared" si="10"/>
        <v>1.4201872516891352</v>
      </c>
    </row>
    <row r="55" spans="1:18" s="38" customFormat="1" ht="17.100000000000001" customHeight="1" x14ac:dyDescent="0.25">
      <c r="A55" s="24" t="s">
        <v>31</v>
      </c>
      <c r="B55" s="101">
        <v>0</v>
      </c>
      <c r="C55" s="102">
        <v>0</v>
      </c>
      <c r="D55" s="103">
        <v>0</v>
      </c>
      <c r="E55" s="102">
        <v>1</v>
      </c>
      <c r="F55" s="103">
        <v>0</v>
      </c>
      <c r="G55" s="104">
        <v>0</v>
      </c>
      <c r="H55" s="105">
        <f>SUM(B55:G55)</f>
        <v>1</v>
      </c>
      <c r="I55" s="250">
        <f t="shared" si="10"/>
        <v>3.9449645880253757E-2</v>
      </c>
    </row>
    <row r="56" spans="1:18" s="38" customFormat="1" ht="17.100000000000001" customHeight="1" x14ac:dyDescent="0.25">
      <c r="A56" s="47" t="s">
        <v>13</v>
      </c>
      <c r="B56" s="48">
        <v>16</v>
      </c>
      <c r="C56" s="49">
        <v>16</v>
      </c>
      <c r="D56" s="50">
        <v>44</v>
      </c>
      <c r="E56" s="49">
        <v>48</v>
      </c>
      <c r="F56" s="50">
        <v>21</v>
      </c>
      <c r="G56" s="51">
        <v>32</v>
      </c>
      <c r="H56" s="52">
        <f>SUM(B56:G56)</f>
        <v>177</v>
      </c>
      <c r="I56" s="89">
        <f t="shared" si="10"/>
        <v>6.9825873208049156</v>
      </c>
    </row>
    <row r="57" spans="1:18" s="38" customFormat="1" ht="17.100000000000001" customHeight="1" x14ac:dyDescent="0.25">
      <c r="A57" s="80" t="s">
        <v>67</v>
      </c>
      <c r="B57" s="60">
        <f t="shared" ref="B57:G57" si="13">SUM(B58:B61)</f>
        <v>207</v>
      </c>
      <c r="C57" s="61">
        <f t="shared" si="13"/>
        <v>162</v>
      </c>
      <c r="D57" s="62">
        <f t="shared" si="13"/>
        <v>432</v>
      </c>
      <c r="E57" s="61">
        <f t="shared" si="13"/>
        <v>594</v>
      </c>
      <c r="F57" s="62">
        <f t="shared" si="13"/>
        <v>131</v>
      </c>
      <c r="G57" s="63">
        <f t="shared" si="13"/>
        <v>134</v>
      </c>
      <c r="H57" s="64">
        <f t="shared" si="2"/>
        <v>1660</v>
      </c>
      <c r="I57" s="90">
        <f t="shared" si="10"/>
        <v>65.486412161221239</v>
      </c>
    </row>
    <row r="58" spans="1:18" s="38" customFormat="1" ht="17.100000000000001" customHeight="1" x14ac:dyDescent="0.25">
      <c r="A58" s="24" t="s">
        <v>1</v>
      </c>
      <c r="B58" s="138">
        <v>94</v>
      </c>
      <c r="C58" s="139">
        <v>22</v>
      </c>
      <c r="D58" s="140">
        <v>83</v>
      </c>
      <c r="E58" s="141">
        <v>134</v>
      </c>
      <c r="F58" s="140">
        <v>54</v>
      </c>
      <c r="G58" s="142">
        <v>85</v>
      </c>
      <c r="H58" s="105">
        <f t="shared" si="2"/>
        <v>472</v>
      </c>
      <c r="I58" s="120">
        <f t="shared" si="10"/>
        <v>18.620232855479774</v>
      </c>
    </row>
    <row r="59" spans="1:18" s="38" customFormat="1" ht="17.100000000000001" customHeight="1" x14ac:dyDescent="0.25">
      <c r="A59" s="24" t="s">
        <v>23</v>
      </c>
      <c r="B59" s="101">
        <v>91</v>
      </c>
      <c r="C59" s="102">
        <v>115</v>
      </c>
      <c r="D59" s="103">
        <v>270</v>
      </c>
      <c r="E59" s="102">
        <v>358</v>
      </c>
      <c r="F59" s="103">
        <v>60</v>
      </c>
      <c r="G59" s="104">
        <v>36</v>
      </c>
      <c r="H59" s="105">
        <f t="shared" si="2"/>
        <v>930</v>
      </c>
      <c r="I59" s="120">
        <f t="shared" si="10"/>
        <v>36.688170668635991</v>
      </c>
    </row>
    <row r="60" spans="1:18" ht="17.100000000000001" customHeight="1" x14ac:dyDescent="0.25">
      <c r="A60" s="24" t="s">
        <v>24</v>
      </c>
      <c r="B60" s="101">
        <v>0</v>
      </c>
      <c r="C60" s="102">
        <v>0</v>
      </c>
      <c r="D60" s="103">
        <v>0</v>
      </c>
      <c r="E60" s="102">
        <v>0</v>
      </c>
      <c r="F60" s="103">
        <v>0</v>
      </c>
      <c r="G60" s="104">
        <v>0</v>
      </c>
      <c r="H60" s="105">
        <f>SUM(B60:G60)</f>
        <v>0</v>
      </c>
      <c r="I60" s="120">
        <f t="shared" si="10"/>
        <v>0</v>
      </c>
    </row>
    <row r="61" spans="1:18" s="46" customFormat="1" ht="17.100000000000001" customHeight="1" x14ac:dyDescent="0.25">
      <c r="A61" s="81" t="s">
        <v>69</v>
      </c>
      <c r="B61" s="138">
        <v>22</v>
      </c>
      <c r="C61" s="141">
        <v>25</v>
      </c>
      <c r="D61" s="140">
        <v>79</v>
      </c>
      <c r="E61" s="141">
        <v>102</v>
      </c>
      <c r="F61" s="140">
        <v>17</v>
      </c>
      <c r="G61" s="142">
        <v>13</v>
      </c>
      <c r="H61" s="105">
        <f t="shared" si="2"/>
        <v>258</v>
      </c>
      <c r="I61" s="120">
        <f t="shared" si="10"/>
        <v>10.178008637105469</v>
      </c>
    </row>
    <row r="62" spans="1:18" ht="17.100000000000001" customHeight="1" x14ac:dyDescent="0.25">
      <c r="A62" s="41" t="s">
        <v>51</v>
      </c>
      <c r="B62" s="42">
        <f t="shared" ref="B62:G62" si="14">SUM(B63:B66)</f>
        <v>99</v>
      </c>
      <c r="C62" s="43">
        <f t="shared" si="14"/>
        <v>103</v>
      </c>
      <c r="D62" s="39">
        <f t="shared" si="14"/>
        <v>236</v>
      </c>
      <c r="E62" s="43">
        <f t="shared" si="14"/>
        <v>164</v>
      </c>
      <c r="F62" s="39">
        <f t="shared" si="14"/>
        <v>27</v>
      </c>
      <c r="G62" s="44">
        <f t="shared" si="14"/>
        <v>27</v>
      </c>
      <c r="H62" s="45">
        <f t="shared" si="2"/>
        <v>656</v>
      </c>
      <c r="I62" s="88">
        <f t="shared" si="10"/>
        <v>25.878967697446466</v>
      </c>
    </row>
    <row r="63" spans="1:18" s="46" customFormat="1" ht="17.100000000000001" customHeight="1" x14ac:dyDescent="0.25">
      <c r="A63" s="24" t="s">
        <v>1</v>
      </c>
      <c r="B63" s="138">
        <v>80</v>
      </c>
      <c r="C63" s="141">
        <v>42</v>
      </c>
      <c r="D63" s="140">
        <v>95</v>
      </c>
      <c r="E63" s="141">
        <v>78</v>
      </c>
      <c r="F63" s="140">
        <v>20</v>
      </c>
      <c r="G63" s="142">
        <v>24</v>
      </c>
      <c r="H63" s="105">
        <f t="shared" si="2"/>
        <v>339</v>
      </c>
      <c r="I63" s="120">
        <f t="shared" si="10"/>
        <v>13.373429953406022</v>
      </c>
      <c r="J63" s="225"/>
      <c r="K63" s="242"/>
      <c r="L63" s="242"/>
      <c r="M63" s="242"/>
      <c r="N63" s="242"/>
      <c r="O63" s="242"/>
      <c r="P63" s="242"/>
      <c r="Q63" s="242"/>
      <c r="R63" s="242"/>
    </row>
    <row r="64" spans="1:18" s="38" customFormat="1" ht="17.100000000000001" customHeight="1" x14ac:dyDescent="0.25">
      <c r="A64" s="24" t="s">
        <v>23</v>
      </c>
      <c r="B64" s="101">
        <v>0</v>
      </c>
      <c r="C64" s="102">
        <v>0</v>
      </c>
      <c r="D64" s="103">
        <v>0</v>
      </c>
      <c r="E64" s="102">
        <v>0</v>
      </c>
      <c r="F64" s="103">
        <v>0</v>
      </c>
      <c r="G64" s="104">
        <v>0</v>
      </c>
      <c r="H64" s="105">
        <f t="shared" si="2"/>
        <v>0</v>
      </c>
      <c r="I64" s="120">
        <f t="shared" si="10"/>
        <v>0</v>
      </c>
      <c r="J64" s="225"/>
      <c r="K64" s="9"/>
      <c r="L64" s="9"/>
      <c r="M64" s="9"/>
      <c r="N64" s="9"/>
      <c r="O64" s="9"/>
      <c r="P64" s="9"/>
      <c r="Q64" s="9"/>
      <c r="R64" s="152"/>
    </row>
    <row r="65" spans="1:18" s="38" customFormat="1" ht="17.100000000000001" customHeight="1" x14ac:dyDescent="0.25">
      <c r="A65" s="24" t="s">
        <v>24</v>
      </c>
      <c r="B65" s="138">
        <v>17</v>
      </c>
      <c r="C65" s="141">
        <v>58</v>
      </c>
      <c r="D65" s="140">
        <v>140</v>
      </c>
      <c r="E65" s="141">
        <v>84</v>
      </c>
      <c r="F65" s="140">
        <v>7</v>
      </c>
      <c r="G65" s="142">
        <v>3</v>
      </c>
      <c r="H65" s="105">
        <f t="shared" si="2"/>
        <v>309</v>
      </c>
      <c r="I65" s="143">
        <f t="shared" si="10"/>
        <v>12.18994057699841</v>
      </c>
      <c r="J65" s="232"/>
      <c r="K65" s="9"/>
      <c r="L65" s="9"/>
      <c r="M65" s="9"/>
      <c r="N65" s="9"/>
      <c r="O65" s="9"/>
      <c r="P65" s="9"/>
      <c r="Q65" s="9"/>
      <c r="R65" s="152"/>
    </row>
    <row r="66" spans="1:18" s="46" customFormat="1" ht="17.100000000000001" customHeight="1" x14ac:dyDescent="0.25">
      <c r="A66" s="25" t="s">
        <v>69</v>
      </c>
      <c r="B66" s="114">
        <v>2</v>
      </c>
      <c r="C66" s="115">
        <v>3</v>
      </c>
      <c r="D66" s="116">
        <v>1</v>
      </c>
      <c r="E66" s="115">
        <v>2</v>
      </c>
      <c r="F66" s="116">
        <v>0</v>
      </c>
      <c r="G66" s="117">
        <v>0</v>
      </c>
      <c r="H66" s="105">
        <f t="shared" si="2"/>
        <v>8</v>
      </c>
      <c r="I66" s="251">
        <f t="shared" si="10"/>
        <v>0.31559716704203006</v>
      </c>
      <c r="K66" s="242"/>
      <c r="L66" s="242"/>
      <c r="M66" s="242"/>
      <c r="N66" s="242"/>
      <c r="O66" s="242"/>
      <c r="P66" s="242"/>
      <c r="Q66" s="242"/>
      <c r="R66" s="242"/>
    </row>
    <row r="67" spans="1:18" s="38" customFormat="1" ht="17.100000000000001" customHeight="1" x14ac:dyDescent="0.25">
      <c r="A67" s="41" t="s">
        <v>52</v>
      </c>
      <c r="B67" s="42">
        <f t="shared" ref="B67:G67" si="15">SUM(B68:B71)</f>
        <v>0</v>
      </c>
      <c r="C67" s="43">
        <f t="shared" si="15"/>
        <v>1</v>
      </c>
      <c r="D67" s="39">
        <f t="shared" si="15"/>
        <v>4</v>
      </c>
      <c r="E67" s="43">
        <f t="shared" si="15"/>
        <v>7</v>
      </c>
      <c r="F67" s="39">
        <f t="shared" si="15"/>
        <v>1</v>
      </c>
      <c r="G67" s="44">
        <f t="shared" si="15"/>
        <v>7</v>
      </c>
      <c r="H67" s="45">
        <f t="shared" si="2"/>
        <v>20</v>
      </c>
      <c r="I67" s="88">
        <f t="shared" si="10"/>
        <v>0.78899291760507517</v>
      </c>
    </row>
    <row r="68" spans="1:18" s="38" customFormat="1" ht="17.100000000000001" customHeight="1" x14ac:dyDescent="0.25">
      <c r="A68" s="24" t="s">
        <v>17</v>
      </c>
      <c r="B68" s="101">
        <v>0</v>
      </c>
      <c r="C68" s="102">
        <v>1</v>
      </c>
      <c r="D68" s="103">
        <v>3</v>
      </c>
      <c r="E68" s="102">
        <v>5</v>
      </c>
      <c r="F68" s="103">
        <v>1</v>
      </c>
      <c r="G68" s="104">
        <v>7</v>
      </c>
      <c r="H68" s="105">
        <f t="shared" si="2"/>
        <v>17</v>
      </c>
      <c r="I68" s="250">
        <f t="shared" ref="I68:I71" si="16">H68/B$72 * 100000</f>
        <v>0.6706439799643138</v>
      </c>
    </row>
    <row r="69" spans="1:18" s="38" customFormat="1" ht="17.100000000000001" customHeight="1" x14ac:dyDescent="0.25">
      <c r="A69" s="40" t="s">
        <v>18</v>
      </c>
      <c r="B69" s="138">
        <v>0</v>
      </c>
      <c r="C69" s="141">
        <v>0</v>
      </c>
      <c r="D69" s="140">
        <v>0</v>
      </c>
      <c r="E69" s="141">
        <v>1</v>
      </c>
      <c r="F69" s="140">
        <v>0</v>
      </c>
      <c r="G69" s="142">
        <v>0</v>
      </c>
      <c r="H69" s="105">
        <f t="shared" ref="H69:H71" si="17">SUM(B69:G69)</f>
        <v>1</v>
      </c>
      <c r="I69" s="250">
        <f t="shared" si="16"/>
        <v>3.9449645880253757E-2</v>
      </c>
    </row>
    <row r="70" spans="1:18" s="38" customFormat="1" ht="17.100000000000001" customHeight="1" x14ac:dyDescent="0.25">
      <c r="A70" s="24" t="s">
        <v>19</v>
      </c>
      <c r="B70" s="101">
        <v>0</v>
      </c>
      <c r="C70" s="102">
        <v>0</v>
      </c>
      <c r="D70" s="103">
        <v>1</v>
      </c>
      <c r="E70" s="102">
        <v>1</v>
      </c>
      <c r="F70" s="103">
        <v>0</v>
      </c>
      <c r="G70" s="104">
        <v>0</v>
      </c>
      <c r="H70" s="105">
        <f t="shared" si="17"/>
        <v>2</v>
      </c>
      <c r="I70" s="250">
        <f t="shared" si="16"/>
        <v>7.8899291760507514E-2</v>
      </c>
    </row>
    <row r="71" spans="1:18" s="38" customFormat="1" ht="17.100000000000001" customHeight="1" x14ac:dyDescent="0.25">
      <c r="A71" s="25" t="s">
        <v>68</v>
      </c>
      <c r="B71" s="101">
        <v>0</v>
      </c>
      <c r="C71" s="102">
        <v>0</v>
      </c>
      <c r="D71" s="103">
        <v>0</v>
      </c>
      <c r="E71" s="102">
        <v>0</v>
      </c>
      <c r="F71" s="140">
        <v>0</v>
      </c>
      <c r="G71" s="142">
        <v>0</v>
      </c>
      <c r="H71" s="105">
        <f t="shared" si="17"/>
        <v>0</v>
      </c>
      <c r="I71" s="120">
        <f t="shared" si="16"/>
        <v>0</v>
      </c>
    </row>
    <row r="72" spans="1:18" s="38" customFormat="1" ht="27.95" customHeight="1" x14ac:dyDescent="0.2">
      <c r="A72" s="82" t="s">
        <v>81</v>
      </c>
      <c r="B72" s="356">
        <v>2534877</v>
      </c>
      <c r="C72" s="356"/>
      <c r="D72" s="79"/>
      <c r="E72" s="79"/>
      <c r="F72" s="79"/>
      <c r="G72" s="79"/>
      <c r="H72" s="247"/>
      <c r="I72" s="79"/>
    </row>
    <row r="73" spans="1:18" s="38" customFormat="1" ht="27.95" customHeight="1" x14ac:dyDescent="0.2">
      <c r="A73" s="82" t="s">
        <v>15</v>
      </c>
      <c r="B73" s="83"/>
      <c r="C73" s="84"/>
      <c r="D73" s="85"/>
      <c r="E73" s="83"/>
      <c r="F73" s="84"/>
      <c r="G73" s="86"/>
      <c r="H73" s="82"/>
      <c r="I73" s="82"/>
    </row>
    <row r="74" spans="1:18" s="38" customFormat="1" ht="27.95" customHeight="1" x14ac:dyDescent="0.2">
      <c r="A74" s="357" t="s">
        <v>16</v>
      </c>
      <c r="B74" s="358"/>
      <c r="C74" s="358"/>
      <c r="D74" s="358"/>
      <c r="E74" s="358"/>
      <c r="F74" s="358"/>
      <c r="G74" s="358"/>
      <c r="H74" s="358"/>
      <c r="I74" s="358"/>
    </row>
    <row r="75" spans="1:18" s="38" customFormat="1" ht="16.5" customHeight="1" x14ac:dyDescent="0.2">
      <c r="A75" s="360" t="s">
        <v>84</v>
      </c>
      <c r="B75" s="361"/>
      <c r="C75" s="361"/>
      <c r="D75" s="361"/>
      <c r="E75" s="361"/>
      <c r="F75" s="361"/>
      <c r="G75" s="361"/>
      <c r="H75" s="361"/>
      <c r="I75" s="361"/>
    </row>
    <row r="76" spans="1:18" s="38" customFormat="1" ht="27.95" customHeight="1" x14ac:dyDescent="0.2">
      <c r="A76" s="87" t="s">
        <v>82</v>
      </c>
      <c r="B76" s="83"/>
      <c r="C76" s="84"/>
      <c r="D76" s="85"/>
      <c r="E76" s="83"/>
      <c r="F76" s="84"/>
      <c r="G76" s="86"/>
      <c r="H76" s="82"/>
      <c r="I76" s="82"/>
    </row>
    <row r="77" spans="1:18" s="38" customFormat="1" x14ac:dyDescent="0.2">
      <c r="A77" s="1"/>
      <c r="B77" s="11"/>
      <c r="C77" s="2"/>
      <c r="D77" s="29"/>
      <c r="E77" s="11"/>
      <c r="F77" s="2"/>
      <c r="G77" s="1"/>
      <c r="H77" s="1"/>
      <c r="I77" s="1"/>
    </row>
    <row r="78" spans="1:18" s="38" customFormat="1" x14ac:dyDescent="0.2">
      <c r="A78" s="1"/>
      <c r="B78" s="75"/>
      <c r="C78" s="74"/>
      <c r="D78" s="74"/>
      <c r="E78" s="75"/>
      <c r="F78" s="75"/>
      <c r="G78" s="74"/>
      <c r="H78" s="74"/>
      <c r="I78" s="1"/>
    </row>
    <row r="79" spans="1:18" s="38" customFormat="1" ht="15" customHeight="1" x14ac:dyDescent="0.2">
      <c r="A79" s="1"/>
      <c r="B79" s="75"/>
      <c r="C79" s="74"/>
      <c r="D79" s="74"/>
      <c r="E79" s="75"/>
      <c r="F79" s="74"/>
      <c r="G79" s="74"/>
      <c r="H79" s="74"/>
      <c r="I79" s="1"/>
    </row>
    <row r="80" spans="1:18" s="38" customFormat="1" x14ac:dyDescent="0.2">
      <c r="A80" s="1"/>
      <c r="B80" s="74"/>
      <c r="C80" s="74"/>
      <c r="D80" s="74"/>
      <c r="E80" s="75"/>
      <c r="F80" s="74"/>
      <c r="G80" s="74"/>
      <c r="H80" s="74"/>
      <c r="I80" s="1"/>
    </row>
    <row r="81" spans="1:9" x14ac:dyDescent="0.2">
      <c r="B81" s="75"/>
      <c r="C81" s="74"/>
      <c r="D81" s="74"/>
      <c r="E81" s="75"/>
      <c r="F81" s="74"/>
      <c r="G81" s="74"/>
      <c r="H81" s="74"/>
    </row>
    <row r="82" spans="1:9" s="46" customFormat="1" ht="21" customHeight="1" x14ac:dyDescent="0.25">
      <c r="A82" s="1"/>
      <c r="B82" s="75"/>
      <c r="C82" s="74"/>
      <c r="D82" s="78"/>
      <c r="E82" s="75"/>
      <c r="F82" s="74"/>
      <c r="G82" s="78"/>
      <c r="H82" s="74"/>
      <c r="I82" s="1"/>
    </row>
    <row r="83" spans="1:9" s="38" customFormat="1" x14ac:dyDescent="0.2">
      <c r="A83" s="1"/>
      <c r="B83" s="75"/>
      <c r="C83" s="74"/>
      <c r="D83" s="78"/>
      <c r="E83" s="75"/>
      <c r="F83" s="74"/>
      <c r="G83" s="78"/>
      <c r="H83" s="74"/>
      <c r="I83" s="1"/>
    </row>
    <row r="84" spans="1:9" s="38" customFormat="1" x14ac:dyDescent="0.2">
      <c r="A84" s="1"/>
      <c r="B84" s="75"/>
      <c r="C84" s="74"/>
      <c r="D84" s="78"/>
      <c r="E84" s="75"/>
      <c r="F84" s="74"/>
      <c r="G84" s="78"/>
      <c r="H84" s="74"/>
      <c r="I84" s="1"/>
    </row>
    <row r="85" spans="1:9" s="38" customFormat="1" ht="15" customHeight="1" x14ac:dyDescent="0.2">
      <c r="A85" s="1"/>
      <c r="B85" s="77"/>
      <c r="C85" s="19"/>
      <c r="D85" s="76"/>
      <c r="E85" s="77"/>
      <c r="F85" s="19"/>
      <c r="G85" s="19"/>
      <c r="H85" s="19"/>
      <c r="I85" s="1"/>
    </row>
    <row r="86" spans="1:9" x14ac:dyDescent="0.2">
      <c r="B86" s="11"/>
      <c r="C86" s="12"/>
      <c r="D86" s="30"/>
      <c r="E86" s="11"/>
      <c r="F86" s="12"/>
      <c r="G86" s="13"/>
    </row>
    <row r="87" spans="1:9" s="46" customFormat="1" ht="21" customHeight="1" x14ac:dyDescent="0.25">
      <c r="A87" s="1"/>
      <c r="B87" s="11"/>
      <c r="C87" s="12"/>
      <c r="D87" s="30"/>
      <c r="E87" s="11"/>
      <c r="F87" s="12"/>
      <c r="G87" s="13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38" customFormat="1" x14ac:dyDescent="0.2">
      <c r="A89" s="1"/>
      <c r="B89" s="11"/>
      <c r="C89" s="12"/>
      <c r="D89" s="30"/>
      <c r="E89" s="11"/>
      <c r="F89" s="12"/>
      <c r="G89" s="13"/>
      <c r="H89" s="1"/>
      <c r="I89" s="1"/>
    </row>
    <row r="90" spans="1:9" s="38" customFormat="1" x14ac:dyDescent="0.2">
      <c r="A90" s="1"/>
      <c r="B90" s="11"/>
      <c r="C90" s="12"/>
      <c r="D90" s="30"/>
      <c r="E90" s="11"/>
      <c r="F90" s="12"/>
      <c r="G90" s="13"/>
      <c r="H90" s="1"/>
      <c r="I90" s="1"/>
    </row>
    <row r="91" spans="1:9" s="38" customFormat="1" x14ac:dyDescent="0.2">
      <c r="A91" s="1"/>
      <c r="B91" s="11"/>
      <c r="C91" s="1"/>
      <c r="D91" s="29"/>
      <c r="E91" s="11"/>
      <c r="F91" s="1"/>
      <c r="G91" s="1"/>
      <c r="H91" s="1"/>
      <c r="I91" s="1"/>
    </row>
    <row r="92" spans="1:9" s="38" customFormat="1" x14ac:dyDescent="0.2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30"/>
      <c r="E93" s="11"/>
      <c r="F93" s="12"/>
      <c r="G93" s="13"/>
      <c r="H93" s="1"/>
      <c r="I93" s="1"/>
    </row>
    <row r="94" spans="1:9" s="46" customFormat="1" ht="21" customHeight="1" x14ac:dyDescent="0.25">
      <c r="A94" s="1"/>
      <c r="B94" s="11"/>
      <c r="C94" s="12"/>
      <c r="D94" s="30"/>
      <c r="E94" s="11"/>
      <c r="F94" s="12"/>
      <c r="G94" s="13"/>
      <c r="H94" s="1"/>
      <c r="I94" s="1"/>
    </row>
    <row r="95" spans="1:9" s="46" customFormat="1" ht="21" customHeight="1" x14ac:dyDescent="0.25">
      <c r="A95" s="1"/>
      <c r="B95" s="11"/>
      <c r="C95" s="12"/>
      <c r="D95" s="30"/>
      <c r="E95" s="11"/>
      <c r="F95" s="12"/>
      <c r="G95" s="13"/>
      <c r="H95" s="1"/>
      <c r="I95" s="1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46" customFormat="1" ht="21" customHeight="1" x14ac:dyDescent="0.25">
      <c r="A97" s="1"/>
      <c r="B97" s="11"/>
      <c r="C97" s="12"/>
      <c r="D97" s="29"/>
      <c r="E97" s="11"/>
      <c r="F97" s="12"/>
      <c r="G97" s="1"/>
      <c r="H97" s="1"/>
      <c r="I97" s="1"/>
    </row>
    <row r="98" spans="1:9" s="46" customFormat="1" ht="21" customHeight="1" x14ac:dyDescent="0.25">
      <c r="A98" s="1"/>
      <c r="B98" s="3"/>
      <c r="C98" s="12"/>
      <c r="D98" s="29"/>
      <c r="E98" s="3"/>
      <c r="F98" s="12"/>
      <c r="G98" s="1"/>
      <c r="H98" s="1"/>
      <c r="I98" s="1"/>
    </row>
    <row r="99" spans="1:9" s="46" customFormat="1" ht="21" customHeight="1" x14ac:dyDescent="0.25">
      <c r="A99" s="1"/>
      <c r="B99" s="3"/>
      <c r="C99" s="12"/>
      <c r="D99" s="29"/>
      <c r="E99" s="3"/>
      <c r="F99" s="12"/>
      <c r="G99" s="1"/>
      <c r="H99" s="1"/>
      <c r="I99" s="1"/>
    </row>
    <row r="100" spans="1:9" ht="33.75" customHeight="1" x14ac:dyDescent="0.2">
      <c r="B100" s="3"/>
      <c r="E100" s="3"/>
    </row>
    <row r="101" spans="1:9" ht="22.5" customHeight="1" x14ac:dyDescent="0.2">
      <c r="B101" s="3"/>
      <c r="E101" s="3"/>
    </row>
    <row r="102" spans="1:9" ht="27.75" customHeight="1" x14ac:dyDescent="0.2">
      <c r="B102" s="14"/>
      <c r="C102" s="5"/>
      <c r="D102" s="31"/>
      <c r="E102" s="14"/>
      <c r="F102" s="5"/>
      <c r="G102" s="5"/>
    </row>
    <row r="103" spans="1:9" ht="16.5" customHeight="1" x14ac:dyDescent="0.2">
      <c r="B103" s="3"/>
      <c r="D103" s="31"/>
      <c r="E103" s="3"/>
      <c r="G103" s="5"/>
    </row>
    <row r="104" spans="1:9" ht="24" customHeight="1" x14ac:dyDescent="0.2">
      <c r="B104" s="3"/>
      <c r="D104" s="31"/>
      <c r="E104" s="3"/>
      <c r="G104" s="5"/>
    </row>
    <row r="105" spans="1:9" ht="15.75" x14ac:dyDescent="0.25">
      <c r="A105" s="15"/>
      <c r="B105" s="3"/>
      <c r="E105" s="3"/>
    </row>
    <row r="106" spans="1:9" ht="15.75" x14ac:dyDescent="0.25">
      <c r="A106" s="15"/>
      <c r="B106" s="3"/>
      <c r="E106" s="3"/>
      <c r="H106" s="3"/>
    </row>
    <row r="107" spans="1:9" ht="15.75" x14ac:dyDescent="0.25">
      <c r="A107" s="15"/>
      <c r="B107" s="3"/>
      <c r="C107" s="12"/>
      <c r="D107" s="30"/>
      <c r="E107" s="3"/>
      <c r="F107" s="12"/>
      <c r="G107" s="13"/>
      <c r="I107" s="13"/>
    </row>
    <row r="108" spans="1:9" x14ac:dyDescent="0.2">
      <c r="B108" s="3"/>
      <c r="C108" s="12"/>
      <c r="D108" s="30"/>
      <c r="E108" s="3"/>
      <c r="F108" s="12"/>
      <c r="G108" s="13"/>
    </row>
    <row r="109" spans="1:9" x14ac:dyDescent="0.2">
      <c r="B109" s="3"/>
      <c r="C109" s="12"/>
      <c r="D109" s="30"/>
      <c r="E109" s="3"/>
      <c r="F109" s="12"/>
      <c r="G109" s="13"/>
    </row>
    <row r="110" spans="1:9" x14ac:dyDescent="0.2">
      <c r="B110" s="3"/>
      <c r="C110" s="12"/>
      <c r="D110" s="30"/>
      <c r="E110" s="3"/>
      <c r="F110" s="12"/>
      <c r="G110" s="13"/>
    </row>
    <row r="111" spans="1:9" x14ac:dyDescent="0.2">
      <c r="B111" s="3"/>
      <c r="C111" s="12"/>
      <c r="D111" s="30"/>
      <c r="E111" s="3"/>
      <c r="F111" s="12"/>
      <c r="G111" s="13"/>
    </row>
    <row r="112" spans="1:9" ht="15.75" x14ac:dyDescent="0.25">
      <c r="A112" s="6"/>
      <c r="B112" s="3"/>
      <c r="C112" s="12"/>
      <c r="D112" s="30"/>
      <c r="E112" s="3"/>
      <c r="F112" s="12"/>
      <c r="G112" s="13"/>
    </row>
    <row r="113" spans="1:5" x14ac:dyDescent="0.2">
      <c r="B113" s="3"/>
      <c r="E113" s="3"/>
    </row>
    <row r="114" spans="1:5" ht="15.75" x14ac:dyDescent="0.25">
      <c r="A114" s="6"/>
      <c r="B114" s="3"/>
      <c r="E114" s="3"/>
    </row>
    <row r="115" spans="1:5" ht="15.75" x14ac:dyDescent="0.2">
      <c r="A115" s="4"/>
      <c r="B115" s="3"/>
      <c r="E115" s="3"/>
    </row>
    <row r="116" spans="1:5" x14ac:dyDescent="0.2">
      <c r="B116" s="3"/>
      <c r="E116" s="3"/>
    </row>
    <row r="117" spans="1:5" ht="15.75" x14ac:dyDescent="0.25">
      <c r="A117" s="6"/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B123" s="3"/>
      <c r="E123" s="3"/>
    </row>
    <row r="124" spans="1:5" x14ac:dyDescent="0.2">
      <c r="B124" s="3"/>
      <c r="E124" s="3"/>
    </row>
    <row r="125" spans="1:5" x14ac:dyDescent="0.2">
      <c r="A125" s="10"/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C132" s="12"/>
      <c r="D132" s="30"/>
      <c r="E132" s="3"/>
      <c r="F132" s="12"/>
      <c r="G132" s="13"/>
    </row>
    <row r="133" spans="1:7" x14ac:dyDescent="0.2">
      <c r="B133" s="3"/>
      <c r="C133" s="12"/>
      <c r="D133" s="30"/>
      <c r="E133" s="3"/>
      <c r="F133" s="12"/>
      <c r="G133" s="13"/>
    </row>
    <row r="134" spans="1:7" x14ac:dyDescent="0.2"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ht="15.75" x14ac:dyDescent="0.25">
      <c r="A136" s="15"/>
      <c r="B136" s="3"/>
      <c r="C136" s="12"/>
      <c r="D136" s="30"/>
      <c r="E136" s="3"/>
      <c r="F136" s="12"/>
      <c r="G136" s="13"/>
    </row>
    <row r="137" spans="1:7" ht="15.75" x14ac:dyDescent="0.25">
      <c r="A137" s="6"/>
      <c r="B137" s="3"/>
      <c r="C137" s="12"/>
      <c r="D137" s="30"/>
      <c r="E137" s="3"/>
      <c r="F137" s="12"/>
      <c r="G137" s="13"/>
    </row>
    <row r="138" spans="1:7" ht="15.75" x14ac:dyDescent="0.25">
      <c r="A138" s="8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x14ac:dyDescent="0.2">
      <c r="A140" s="10"/>
      <c r="B140" s="3"/>
      <c r="C140" s="12"/>
      <c r="D140" s="30"/>
      <c r="E140" s="3"/>
      <c r="F140" s="12"/>
      <c r="G140" s="1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A142" s="10"/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ht="15.75" x14ac:dyDescent="0.25">
      <c r="A144" s="15"/>
      <c r="C144" s="12"/>
      <c r="D144" s="30"/>
      <c r="F144" s="12"/>
      <c r="G144" s="13"/>
    </row>
    <row r="145" spans="1:7" ht="15.75" x14ac:dyDescent="0.25">
      <c r="A145" s="15"/>
      <c r="C145" s="12"/>
      <c r="D145" s="30"/>
      <c r="F145" s="12"/>
      <c r="G145" s="13"/>
    </row>
    <row r="146" spans="1:7" ht="15.75" x14ac:dyDescent="0.25">
      <c r="A146" s="15"/>
      <c r="C146" s="12"/>
      <c r="F146" s="12"/>
    </row>
    <row r="147" spans="1:7" x14ac:dyDescent="0.2">
      <c r="C147" s="12"/>
      <c r="F147" s="12"/>
    </row>
    <row r="148" spans="1:7" x14ac:dyDescent="0.2">
      <c r="C148" s="12"/>
      <c r="F148" s="12"/>
    </row>
    <row r="149" spans="1:7" x14ac:dyDescent="0.2">
      <c r="C149" s="12"/>
      <c r="D149" s="30"/>
      <c r="F149" s="12"/>
      <c r="G149" s="13"/>
    </row>
    <row r="150" spans="1:7" x14ac:dyDescent="0.2">
      <c r="B150" s="10"/>
      <c r="C150" s="16"/>
      <c r="D150" s="32"/>
      <c r="E150" s="10"/>
      <c r="F150" s="16"/>
      <c r="G150" s="17"/>
    </row>
    <row r="151" spans="1:7" ht="15.75" x14ac:dyDescent="0.25">
      <c r="A151" s="6"/>
      <c r="C151" s="12"/>
      <c r="D151" s="30"/>
      <c r="F151" s="12"/>
      <c r="G151" s="13"/>
    </row>
    <row r="152" spans="1:7" x14ac:dyDescent="0.2">
      <c r="B152" s="10"/>
      <c r="C152" s="16"/>
      <c r="D152" s="32"/>
      <c r="E152" s="10"/>
      <c r="F152" s="16"/>
      <c r="G152" s="17"/>
    </row>
    <row r="153" spans="1:7" ht="15.75" x14ac:dyDescent="0.25">
      <c r="A153" s="6"/>
      <c r="C153" s="12"/>
      <c r="D153" s="30"/>
      <c r="F153" s="12"/>
      <c r="G153" s="13"/>
    </row>
    <row r="154" spans="1:7" ht="15.75" x14ac:dyDescent="0.2">
      <c r="A154" s="4"/>
      <c r="C154" s="12"/>
      <c r="F154" s="12"/>
    </row>
    <row r="155" spans="1:7" x14ac:dyDescent="0.2">
      <c r="C155" s="12"/>
      <c r="F155" s="12"/>
    </row>
    <row r="156" spans="1:7" ht="15.75" x14ac:dyDescent="0.25">
      <c r="A156" s="6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C162" s="12"/>
      <c r="F162" s="12"/>
    </row>
    <row r="163" spans="1:7" x14ac:dyDescent="0.2">
      <c r="C163" s="12"/>
      <c r="F163" s="12"/>
    </row>
    <row r="164" spans="1:7" x14ac:dyDescent="0.2">
      <c r="A164" s="10"/>
      <c r="B164" s="5"/>
      <c r="E164" s="5"/>
    </row>
    <row r="165" spans="1:7" x14ac:dyDescent="0.2">
      <c r="B165" s="5"/>
      <c r="C165" s="5"/>
      <c r="D165" s="31"/>
      <c r="E165" s="5"/>
      <c r="F165" s="5"/>
      <c r="G165" s="5"/>
    </row>
    <row r="166" spans="1:7" x14ac:dyDescent="0.2">
      <c r="D166" s="31"/>
      <c r="G166" s="5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C170" s="12"/>
      <c r="D170" s="30"/>
      <c r="F170" s="12"/>
      <c r="G170" s="13"/>
    </row>
    <row r="171" spans="1:7" x14ac:dyDescent="0.2">
      <c r="C171" s="12"/>
      <c r="D171" s="30"/>
      <c r="F171" s="12"/>
      <c r="G171" s="13"/>
    </row>
    <row r="172" spans="1:7" x14ac:dyDescent="0.2">
      <c r="C172" s="12"/>
      <c r="D172" s="30"/>
      <c r="F172" s="12"/>
      <c r="G172" s="13"/>
    </row>
    <row r="173" spans="1:7" x14ac:dyDescent="0.2">
      <c r="C173" s="12"/>
      <c r="D173" s="30"/>
      <c r="F173" s="12"/>
      <c r="G173" s="13"/>
    </row>
    <row r="174" spans="1:7" x14ac:dyDescent="0.2">
      <c r="B174" s="10"/>
      <c r="C174" s="16"/>
      <c r="D174" s="32"/>
      <c r="E174" s="10"/>
      <c r="F174" s="16"/>
      <c r="G174" s="17"/>
    </row>
    <row r="175" spans="1:7" ht="15.75" x14ac:dyDescent="0.25">
      <c r="A175" s="15"/>
      <c r="C175" s="12"/>
      <c r="D175" s="30"/>
      <c r="F175" s="12"/>
      <c r="G175" s="13"/>
    </row>
    <row r="176" spans="1:7" ht="15.75" x14ac:dyDescent="0.25">
      <c r="A176" s="6"/>
      <c r="C176" s="12"/>
      <c r="D176" s="30"/>
      <c r="F176" s="12"/>
      <c r="G176" s="13"/>
    </row>
    <row r="177" spans="1:7" ht="15.75" x14ac:dyDescent="0.25">
      <c r="A177" s="8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A179" s="10"/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A181" s="10"/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ht="15.75" x14ac:dyDescent="0.25">
      <c r="A183" s="15"/>
      <c r="C183" s="12"/>
      <c r="D183" s="30"/>
      <c r="F183" s="12"/>
      <c r="G183" s="13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15"/>
      <c r="C185" s="12"/>
      <c r="F185" s="12"/>
    </row>
    <row r="186" spans="1:7" x14ac:dyDescent="0.2">
      <c r="C186" s="12"/>
      <c r="F186" s="12"/>
    </row>
    <row r="187" spans="1:7" x14ac:dyDescent="0.2">
      <c r="C187" s="12"/>
      <c r="F187" s="12"/>
    </row>
    <row r="188" spans="1:7" x14ac:dyDescent="0.2">
      <c r="C188" s="12"/>
      <c r="D188" s="30"/>
      <c r="F188" s="12"/>
      <c r="G188" s="13"/>
    </row>
    <row r="189" spans="1:7" x14ac:dyDescent="0.2">
      <c r="B189" s="10"/>
      <c r="C189" s="16"/>
      <c r="D189" s="32"/>
      <c r="E189" s="10"/>
      <c r="F189" s="16"/>
      <c r="G189" s="17"/>
    </row>
    <row r="190" spans="1:7" ht="15.75" x14ac:dyDescent="0.25">
      <c r="A190" s="6"/>
      <c r="C190" s="12"/>
      <c r="D190" s="30"/>
      <c r="F190" s="12"/>
      <c r="G190" s="13"/>
    </row>
    <row r="191" spans="1:7" x14ac:dyDescent="0.2">
      <c r="B191" s="10"/>
      <c r="C191" s="16"/>
      <c r="D191" s="32"/>
      <c r="E191" s="10"/>
      <c r="F191" s="16"/>
      <c r="G191" s="17"/>
    </row>
    <row r="192" spans="1:7" ht="15.75" x14ac:dyDescent="0.25">
      <c r="A192" s="6"/>
      <c r="C192" s="12"/>
      <c r="D192" s="30"/>
      <c r="F192" s="12"/>
      <c r="G192" s="13"/>
    </row>
    <row r="193" spans="1:7" ht="15.75" x14ac:dyDescent="0.2">
      <c r="A193" s="4"/>
      <c r="C193" s="12"/>
      <c r="F193" s="12"/>
    </row>
    <row r="194" spans="1:7" x14ac:dyDescent="0.2">
      <c r="C194" s="12"/>
      <c r="F194" s="12"/>
    </row>
    <row r="195" spans="1:7" ht="15.75" x14ac:dyDescent="0.25">
      <c r="A195" s="6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C201" s="12"/>
      <c r="F201" s="12"/>
    </row>
    <row r="202" spans="1:7" x14ac:dyDescent="0.2">
      <c r="C202" s="12"/>
      <c r="F202" s="12"/>
    </row>
    <row r="203" spans="1:7" x14ac:dyDescent="0.2">
      <c r="A203" s="10"/>
      <c r="B203" s="5"/>
      <c r="E203" s="5"/>
    </row>
    <row r="204" spans="1:7" x14ac:dyDescent="0.2">
      <c r="B204" s="5"/>
      <c r="C204" s="5"/>
      <c r="D204" s="31"/>
      <c r="E204" s="5"/>
      <c r="F204" s="5"/>
      <c r="G204" s="5"/>
    </row>
    <row r="205" spans="1:7" x14ac:dyDescent="0.2">
      <c r="D205" s="31"/>
      <c r="G205" s="5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C209" s="12"/>
      <c r="D209" s="30"/>
      <c r="F209" s="12"/>
      <c r="G209" s="13"/>
    </row>
    <row r="210" spans="1:7" x14ac:dyDescent="0.2">
      <c r="C210" s="12"/>
      <c r="D210" s="30"/>
      <c r="F210" s="12"/>
      <c r="G210" s="13"/>
    </row>
    <row r="211" spans="1:7" x14ac:dyDescent="0.2">
      <c r="C211" s="12"/>
      <c r="D211" s="30"/>
      <c r="F211" s="12"/>
      <c r="G211" s="13"/>
    </row>
    <row r="212" spans="1:7" x14ac:dyDescent="0.2">
      <c r="C212" s="12"/>
      <c r="D212" s="30"/>
      <c r="F212" s="12"/>
      <c r="G212" s="13"/>
    </row>
    <row r="213" spans="1:7" x14ac:dyDescent="0.2">
      <c r="B213" s="10"/>
      <c r="C213" s="16"/>
      <c r="D213" s="32"/>
      <c r="E213" s="10"/>
      <c r="F213" s="16"/>
      <c r="G213" s="17"/>
    </row>
    <row r="214" spans="1:7" ht="15.75" x14ac:dyDescent="0.25">
      <c r="A214" s="15"/>
      <c r="C214" s="12"/>
      <c r="D214" s="30"/>
      <c r="F214" s="12"/>
      <c r="G214" s="13"/>
    </row>
    <row r="215" spans="1:7" ht="15.75" x14ac:dyDescent="0.25">
      <c r="A215" s="6"/>
      <c r="C215" s="12"/>
      <c r="D215" s="30"/>
      <c r="F215" s="12"/>
      <c r="G215" s="13"/>
    </row>
    <row r="216" spans="1:7" ht="15.75" x14ac:dyDescent="0.25">
      <c r="A216" s="8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A218" s="10"/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A220" s="10"/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ht="15.75" x14ac:dyDescent="0.25">
      <c r="A222" s="15"/>
      <c r="C222" s="12"/>
      <c r="D222" s="30"/>
      <c r="F222" s="12"/>
      <c r="G222" s="13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15"/>
      <c r="C224" s="12"/>
      <c r="F224" s="12"/>
    </row>
    <row r="225" spans="1:7" x14ac:dyDescent="0.2">
      <c r="C225" s="12"/>
      <c r="F225" s="12"/>
    </row>
    <row r="226" spans="1:7" x14ac:dyDescent="0.2">
      <c r="C226" s="12"/>
      <c r="F226" s="12"/>
    </row>
    <row r="227" spans="1:7" x14ac:dyDescent="0.2">
      <c r="C227" s="12"/>
      <c r="D227" s="30"/>
      <c r="F227" s="12"/>
      <c r="G227" s="13"/>
    </row>
    <row r="228" spans="1:7" x14ac:dyDescent="0.2">
      <c r="B228" s="10"/>
      <c r="C228" s="16"/>
      <c r="D228" s="32"/>
      <c r="E228" s="10"/>
      <c r="F228" s="16"/>
      <c r="G228" s="17"/>
    </row>
    <row r="229" spans="1:7" ht="15.75" x14ac:dyDescent="0.25">
      <c r="A229" s="6"/>
      <c r="C229" s="12"/>
      <c r="D229" s="30"/>
      <c r="F229" s="12"/>
      <c r="G229" s="13"/>
    </row>
    <row r="230" spans="1:7" x14ac:dyDescent="0.2">
      <c r="B230" s="10"/>
      <c r="C230" s="16"/>
      <c r="D230" s="32"/>
      <c r="E230" s="10"/>
      <c r="F230" s="16"/>
      <c r="G230" s="17"/>
    </row>
    <row r="231" spans="1:7" ht="15.75" x14ac:dyDescent="0.25">
      <c r="A231" s="6"/>
      <c r="C231" s="12"/>
      <c r="D231" s="30"/>
      <c r="F231" s="12"/>
      <c r="G231" s="13"/>
    </row>
    <row r="232" spans="1:7" ht="15.75" x14ac:dyDescent="0.2">
      <c r="A232" s="4"/>
      <c r="C232" s="12"/>
      <c r="F232" s="12"/>
    </row>
    <row r="233" spans="1:7" x14ac:dyDescent="0.2">
      <c r="C233" s="12"/>
      <c r="F233" s="12"/>
    </row>
    <row r="234" spans="1:7" ht="15.75" x14ac:dyDescent="0.25">
      <c r="A234" s="6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C240" s="12"/>
      <c r="F240" s="12"/>
    </row>
    <row r="241" spans="1:7" x14ac:dyDescent="0.2">
      <c r="C241" s="12"/>
      <c r="F241" s="12"/>
    </row>
    <row r="242" spans="1:7" x14ac:dyDescent="0.2">
      <c r="A242" s="10"/>
      <c r="B242" s="5"/>
      <c r="E242" s="5"/>
    </row>
    <row r="243" spans="1:7" x14ac:dyDescent="0.2">
      <c r="B243" s="5"/>
      <c r="C243" s="5"/>
      <c r="D243" s="31"/>
      <c r="E243" s="5"/>
      <c r="F243" s="5"/>
      <c r="G243" s="5"/>
    </row>
    <row r="244" spans="1:7" x14ac:dyDescent="0.2">
      <c r="D244" s="31"/>
      <c r="G244" s="5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C248" s="12"/>
      <c r="D248" s="30"/>
      <c r="F248" s="12"/>
      <c r="G248" s="13"/>
    </row>
    <row r="249" spans="1:7" x14ac:dyDescent="0.2">
      <c r="C249" s="12"/>
      <c r="D249" s="30"/>
      <c r="F249" s="12"/>
      <c r="G249" s="13"/>
    </row>
    <row r="250" spans="1:7" x14ac:dyDescent="0.2">
      <c r="C250" s="12"/>
      <c r="D250" s="30"/>
      <c r="F250" s="12"/>
      <c r="G250" s="13"/>
    </row>
    <row r="251" spans="1:7" x14ac:dyDescent="0.2">
      <c r="C251" s="12"/>
      <c r="D251" s="30"/>
      <c r="F251" s="12"/>
      <c r="G251" s="13"/>
    </row>
    <row r="252" spans="1:7" x14ac:dyDescent="0.2">
      <c r="B252" s="10"/>
      <c r="C252" s="16"/>
      <c r="D252" s="32"/>
      <c r="E252" s="10"/>
      <c r="F252" s="16"/>
      <c r="G252" s="17"/>
    </row>
    <row r="253" spans="1:7" ht="15.75" x14ac:dyDescent="0.25">
      <c r="A253" s="15"/>
      <c r="C253" s="12"/>
      <c r="D253" s="30"/>
      <c r="F253" s="12"/>
      <c r="G253" s="13"/>
    </row>
    <row r="254" spans="1:7" ht="15.75" x14ac:dyDescent="0.25">
      <c r="A254" s="6"/>
      <c r="C254" s="12"/>
      <c r="D254" s="30"/>
      <c r="F254" s="12"/>
      <c r="G254" s="13"/>
    </row>
    <row r="255" spans="1:7" ht="15.75" x14ac:dyDescent="0.25">
      <c r="A255" s="8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A257" s="10"/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A259" s="10"/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ht="15.75" x14ac:dyDescent="0.25">
      <c r="A261" s="15"/>
      <c r="C261" s="12"/>
      <c r="D261" s="30"/>
      <c r="F261" s="12"/>
      <c r="G261" s="13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15"/>
      <c r="C263" s="12"/>
      <c r="F263" s="12"/>
    </row>
    <row r="264" spans="1:7" x14ac:dyDescent="0.2">
      <c r="C264" s="12"/>
      <c r="F264" s="12"/>
    </row>
    <row r="265" spans="1:7" x14ac:dyDescent="0.2">
      <c r="C265" s="12"/>
      <c r="F265" s="12"/>
    </row>
    <row r="266" spans="1:7" x14ac:dyDescent="0.2">
      <c r="C266" s="12"/>
      <c r="D266" s="30"/>
      <c r="F266" s="12"/>
      <c r="G266" s="13"/>
    </row>
    <row r="267" spans="1:7" x14ac:dyDescent="0.2">
      <c r="B267" s="10"/>
      <c r="C267" s="16"/>
      <c r="D267" s="32"/>
      <c r="E267" s="10"/>
      <c r="F267" s="16"/>
      <c r="G267" s="17"/>
    </row>
    <row r="268" spans="1:7" ht="15.75" x14ac:dyDescent="0.25">
      <c r="A268" s="6"/>
      <c r="C268" s="12"/>
      <c r="D268" s="30"/>
      <c r="F268" s="12"/>
      <c r="G268" s="13"/>
    </row>
    <row r="269" spans="1:7" x14ac:dyDescent="0.2">
      <c r="B269" s="10"/>
      <c r="C269" s="16"/>
      <c r="D269" s="32"/>
      <c r="E269" s="10"/>
      <c r="F269" s="16"/>
      <c r="G269" s="17"/>
    </row>
    <row r="270" spans="1:7" ht="15.75" x14ac:dyDescent="0.25">
      <c r="A270" s="6"/>
      <c r="C270" s="12"/>
      <c r="D270" s="30"/>
      <c r="F270" s="12"/>
      <c r="G270" s="13"/>
    </row>
    <row r="271" spans="1:7" ht="15.75" x14ac:dyDescent="0.25">
      <c r="A271" s="6"/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C279" s="12"/>
      <c r="F279" s="12"/>
    </row>
    <row r="280" spans="2:7" x14ac:dyDescent="0.2">
      <c r="C280" s="12"/>
      <c r="F280" s="12"/>
    </row>
    <row r="281" spans="2:7" x14ac:dyDescent="0.2">
      <c r="B281" s="5"/>
      <c r="E281" s="5"/>
    </row>
    <row r="282" spans="2:7" x14ac:dyDescent="0.2">
      <c r="B282" s="5"/>
      <c r="C282" s="5"/>
      <c r="D282" s="31"/>
      <c r="E282" s="5"/>
      <c r="F282" s="5"/>
      <c r="G282" s="5"/>
    </row>
    <row r="283" spans="2:7" x14ac:dyDescent="0.2">
      <c r="D283" s="31"/>
      <c r="G283" s="5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10"/>
      <c r="C291" s="16"/>
      <c r="D291" s="33"/>
      <c r="E291" s="10"/>
      <c r="F291" s="16"/>
      <c r="G291" s="10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B306" s="10"/>
      <c r="C306" s="16"/>
      <c r="D306" s="33"/>
      <c r="E306" s="10"/>
      <c r="F306" s="16"/>
      <c r="G306" s="10"/>
    </row>
    <row r="307" spans="2:7" x14ac:dyDescent="0.2">
      <c r="C307" s="12"/>
      <c r="F307" s="12"/>
    </row>
    <row r="308" spans="2:7" x14ac:dyDescent="0.2">
      <c r="B308" s="10"/>
      <c r="C308" s="16"/>
      <c r="D308" s="34"/>
      <c r="E308" s="10"/>
      <c r="F308" s="16"/>
      <c r="G308" s="18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18" spans="2:7" x14ac:dyDescent="0.2">
      <c r="C318" s="12"/>
      <c r="F318" s="12"/>
    </row>
    <row r="319" spans="2:7" x14ac:dyDescent="0.2">
      <c r="C319" s="12"/>
      <c r="F319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  <row r="333" spans="4:7" x14ac:dyDescent="0.2">
      <c r="D333" s="35"/>
      <c r="G333" s="12"/>
    </row>
    <row r="334" spans="4:7" x14ac:dyDescent="0.2">
      <c r="D334" s="35"/>
      <c r="G334" s="12"/>
    </row>
    <row r="335" spans="4:7" x14ac:dyDescent="0.2">
      <c r="D335" s="35"/>
      <c r="G335" s="12"/>
    </row>
    <row r="336" spans="4:7" x14ac:dyDescent="0.2">
      <c r="D336" s="35"/>
      <c r="G336" s="12"/>
    </row>
  </sheetData>
  <mergeCells count="5">
    <mergeCell ref="A2:A3"/>
    <mergeCell ref="B2:G2"/>
    <mergeCell ref="B72:C72"/>
    <mergeCell ref="A74:I74"/>
    <mergeCell ref="A75:I7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6"/>
  <sheetViews>
    <sheetView zoomScale="70" workbookViewId="0">
      <selection activeCell="L24" sqref="L24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96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11" s="46" customFormat="1" ht="17.100000000000001" customHeight="1" x14ac:dyDescent="0.25">
      <c r="A4" s="41" t="s">
        <v>40</v>
      </c>
      <c r="B4" s="42">
        <f t="shared" ref="B4:G4" si="0">SUM(B5:B8)</f>
        <v>40</v>
      </c>
      <c r="C4" s="43">
        <f t="shared" si="0"/>
        <v>68</v>
      </c>
      <c r="D4" s="39">
        <f t="shared" si="0"/>
        <v>212</v>
      </c>
      <c r="E4" s="43">
        <f t="shared" si="0"/>
        <v>151</v>
      </c>
      <c r="F4" s="39">
        <f t="shared" si="0"/>
        <v>12</v>
      </c>
      <c r="G4" s="44">
        <f t="shared" si="0"/>
        <v>12</v>
      </c>
      <c r="H4" s="45">
        <f>SUM(B4:G4)</f>
        <v>495</v>
      </c>
      <c r="I4" s="72">
        <f t="shared" ref="I4:I35" si="1">H4/B$72 * 100000</f>
        <v>19.633554577711987</v>
      </c>
    </row>
    <row r="5" spans="1:11" ht="17.100000000000001" customHeight="1" x14ac:dyDescent="0.25">
      <c r="A5" s="24" t="s">
        <v>17</v>
      </c>
      <c r="B5" s="101">
        <v>29</v>
      </c>
      <c r="C5" s="102">
        <v>27</v>
      </c>
      <c r="D5" s="103">
        <v>102</v>
      </c>
      <c r="E5" s="102">
        <v>94</v>
      </c>
      <c r="F5" s="103">
        <v>8</v>
      </c>
      <c r="G5" s="104">
        <v>9</v>
      </c>
      <c r="H5" s="105">
        <f t="shared" ref="H5:H68" si="2">SUM(B5:G5)</f>
        <v>269</v>
      </c>
      <c r="I5" s="106">
        <f t="shared" si="1"/>
        <v>10.669547841221263</v>
      </c>
    </row>
    <row r="6" spans="1:11" ht="17.100000000000001" customHeight="1" x14ac:dyDescent="0.25">
      <c r="A6" s="24" t="s">
        <v>18</v>
      </c>
      <c r="B6" s="101">
        <v>2</v>
      </c>
      <c r="C6" s="102">
        <v>8</v>
      </c>
      <c r="D6" s="103">
        <v>27</v>
      </c>
      <c r="E6" s="102">
        <v>20</v>
      </c>
      <c r="F6" s="103">
        <v>3</v>
      </c>
      <c r="G6" s="104">
        <v>3</v>
      </c>
      <c r="H6" s="105">
        <f t="shared" si="2"/>
        <v>63</v>
      </c>
      <c r="I6" s="106">
        <f t="shared" si="1"/>
        <v>2.4988160371633441</v>
      </c>
    </row>
    <row r="7" spans="1:11" ht="17.100000000000001" customHeight="1" x14ac:dyDescent="0.25">
      <c r="A7" s="24" t="s">
        <v>19</v>
      </c>
      <c r="B7" s="101">
        <v>9</v>
      </c>
      <c r="C7" s="102">
        <v>33</v>
      </c>
      <c r="D7" s="103">
        <v>82</v>
      </c>
      <c r="E7" s="102">
        <v>37</v>
      </c>
      <c r="F7" s="103">
        <v>1</v>
      </c>
      <c r="G7" s="104">
        <v>0</v>
      </c>
      <c r="H7" s="105">
        <f t="shared" si="2"/>
        <v>162</v>
      </c>
      <c r="I7" s="106">
        <f t="shared" si="1"/>
        <v>6.4255269527057415</v>
      </c>
    </row>
    <row r="8" spans="1:11" ht="17.100000000000001" customHeight="1" x14ac:dyDescent="0.25">
      <c r="A8" s="40" t="s">
        <v>68</v>
      </c>
      <c r="B8" s="107">
        <v>0</v>
      </c>
      <c r="C8" s="108">
        <v>0</v>
      </c>
      <c r="D8" s="109">
        <v>1</v>
      </c>
      <c r="E8" s="108">
        <v>0</v>
      </c>
      <c r="F8" s="109">
        <v>0</v>
      </c>
      <c r="G8" s="110">
        <v>0</v>
      </c>
      <c r="H8" s="111">
        <f>SUM(B8:G8)</f>
        <v>1</v>
      </c>
      <c r="I8" s="237">
        <f t="shared" si="1"/>
        <v>3.9663746621640378E-2</v>
      </c>
    </row>
    <row r="9" spans="1:11" ht="17.100000000000001" customHeight="1" x14ac:dyDescent="0.25">
      <c r="A9" s="41" t="s">
        <v>87</v>
      </c>
      <c r="B9" s="42">
        <f t="shared" ref="B9:G9" si="3">SUM(B10:B13)</f>
        <v>27</v>
      </c>
      <c r="C9" s="43">
        <f t="shared" si="3"/>
        <v>2</v>
      </c>
      <c r="D9" s="39">
        <f t="shared" si="3"/>
        <v>1</v>
      </c>
      <c r="E9" s="43">
        <f t="shared" si="3"/>
        <v>5</v>
      </c>
      <c r="F9" s="39">
        <f t="shared" si="3"/>
        <v>0</v>
      </c>
      <c r="G9" s="44">
        <f t="shared" si="3"/>
        <v>2</v>
      </c>
      <c r="H9" s="45">
        <f t="shared" si="2"/>
        <v>37</v>
      </c>
      <c r="I9" s="72">
        <f t="shared" si="1"/>
        <v>1.4675586250006942</v>
      </c>
    </row>
    <row r="10" spans="1:11" ht="17.100000000000001" customHeight="1" x14ac:dyDescent="0.25">
      <c r="A10" s="24" t="s">
        <v>17</v>
      </c>
      <c r="B10" s="101">
        <v>27</v>
      </c>
      <c r="C10" s="102">
        <v>2</v>
      </c>
      <c r="D10" s="103">
        <v>1</v>
      </c>
      <c r="E10" s="102">
        <v>5</v>
      </c>
      <c r="F10" s="103">
        <v>0</v>
      </c>
      <c r="G10" s="104">
        <v>2</v>
      </c>
      <c r="H10" s="105">
        <f t="shared" si="2"/>
        <v>37</v>
      </c>
      <c r="I10" s="106">
        <f t="shared" si="1"/>
        <v>1.4675586250006942</v>
      </c>
    </row>
    <row r="11" spans="1:1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06">
        <f t="shared" si="1"/>
        <v>0</v>
      </c>
    </row>
    <row r="12" spans="1:11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06">
        <f t="shared" si="1"/>
        <v>0</v>
      </c>
    </row>
    <row r="13" spans="1:11" s="38" customFormat="1" ht="17.100000000000001" customHeight="1" x14ac:dyDescent="0.25">
      <c r="A13" s="24" t="s">
        <v>68</v>
      </c>
      <c r="B13" s="101">
        <v>0</v>
      </c>
      <c r="C13" s="102">
        <v>0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0</v>
      </c>
      <c r="I13" s="106">
        <f t="shared" si="1"/>
        <v>0</v>
      </c>
      <c r="J13" s="148"/>
      <c r="K13" s="148"/>
    </row>
    <row r="14" spans="1:11" s="38" customFormat="1" ht="17.100000000000001" customHeight="1" x14ac:dyDescent="0.25">
      <c r="A14" s="41" t="s">
        <v>41</v>
      </c>
      <c r="B14" s="42">
        <f t="shared" ref="B14:G14" si="4">SUM(B15:B18)</f>
        <v>349</v>
      </c>
      <c r="C14" s="43">
        <f t="shared" si="4"/>
        <v>94</v>
      </c>
      <c r="D14" s="39">
        <f t="shared" si="4"/>
        <v>453</v>
      </c>
      <c r="E14" s="43">
        <f t="shared" si="4"/>
        <v>1157</v>
      </c>
      <c r="F14" s="39">
        <f t="shared" si="4"/>
        <v>1131</v>
      </c>
      <c r="G14" s="44">
        <f t="shared" si="4"/>
        <v>4116</v>
      </c>
      <c r="H14" s="45">
        <f t="shared" si="2"/>
        <v>7300</v>
      </c>
      <c r="I14" s="88">
        <f t="shared" si="1"/>
        <v>289.54535033797475</v>
      </c>
    </row>
    <row r="15" spans="1:11" s="38" customFormat="1" ht="17.100000000000001" customHeight="1" x14ac:dyDescent="0.25">
      <c r="A15" s="24" t="s">
        <v>17</v>
      </c>
      <c r="B15" s="101">
        <v>346</v>
      </c>
      <c r="C15" s="102">
        <v>91</v>
      </c>
      <c r="D15" s="103">
        <v>446</v>
      </c>
      <c r="E15" s="102">
        <v>1150</v>
      </c>
      <c r="F15" s="103">
        <v>1131</v>
      </c>
      <c r="G15" s="104">
        <v>4116</v>
      </c>
      <c r="H15" s="105">
        <f t="shared" si="2"/>
        <v>7280</v>
      </c>
      <c r="I15" s="120">
        <f t="shared" si="1"/>
        <v>288.75207540554197</v>
      </c>
    </row>
    <row r="16" spans="1:11" s="38" customFormat="1" ht="17.100000000000001" customHeight="1" x14ac:dyDescent="0.25">
      <c r="A16" s="24" t="s">
        <v>18</v>
      </c>
      <c r="B16" s="101">
        <v>0</v>
      </c>
      <c r="C16" s="102">
        <v>1</v>
      </c>
      <c r="D16" s="103">
        <v>4</v>
      </c>
      <c r="E16" s="102">
        <v>3</v>
      </c>
      <c r="F16" s="103">
        <v>0</v>
      </c>
      <c r="G16" s="104">
        <v>0</v>
      </c>
      <c r="H16" s="105">
        <f t="shared" si="2"/>
        <v>8</v>
      </c>
      <c r="I16" s="121">
        <f t="shared" si="1"/>
        <v>0.31730997297312302</v>
      </c>
    </row>
    <row r="17" spans="1:9" ht="17.100000000000001" customHeight="1" x14ac:dyDescent="0.25">
      <c r="A17" s="24" t="s">
        <v>19</v>
      </c>
      <c r="B17" s="101">
        <v>1</v>
      </c>
      <c r="C17" s="102">
        <v>0</v>
      </c>
      <c r="D17" s="103">
        <v>1</v>
      </c>
      <c r="E17" s="102">
        <v>1</v>
      </c>
      <c r="F17" s="103">
        <v>0</v>
      </c>
      <c r="G17" s="104">
        <v>0</v>
      </c>
      <c r="H17" s="105">
        <f>SUM(B17:G17)</f>
        <v>3</v>
      </c>
      <c r="I17" s="121">
        <f t="shared" si="1"/>
        <v>0.11899123986492115</v>
      </c>
    </row>
    <row r="18" spans="1:9" s="46" customFormat="1" ht="17.100000000000001" customHeight="1" x14ac:dyDescent="0.25">
      <c r="A18" s="92" t="s">
        <v>68</v>
      </c>
      <c r="B18" s="114">
        <v>2</v>
      </c>
      <c r="C18" s="115">
        <v>2</v>
      </c>
      <c r="D18" s="116">
        <v>2</v>
      </c>
      <c r="E18" s="115">
        <v>3</v>
      </c>
      <c r="F18" s="116">
        <v>0</v>
      </c>
      <c r="G18" s="117">
        <v>0</v>
      </c>
      <c r="H18" s="118">
        <f>SUM(B18:G18)</f>
        <v>9</v>
      </c>
      <c r="I18" s="144">
        <f t="shared" si="1"/>
        <v>0.35697371959476343</v>
      </c>
    </row>
    <row r="19" spans="1:9" s="38" customFormat="1" ht="17.100000000000001" customHeight="1" x14ac:dyDescent="0.25">
      <c r="A19" s="91" t="s">
        <v>42</v>
      </c>
      <c r="B19" s="42">
        <f t="shared" ref="B19:G19" si="5">SUM(B20:B23)</f>
        <v>7</v>
      </c>
      <c r="C19" s="43">
        <f t="shared" si="5"/>
        <v>7</v>
      </c>
      <c r="D19" s="39">
        <f t="shared" si="5"/>
        <v>18</v>
      </c>
      <c r="E19" s="43">
        <f t="shared" si="5"/>
        <v>25</v>
      </c>
      <c r="F19" s="39">
        <f t="shared" si="5"/>
        <v>4</v>
      </c>
      <c r="G19" s="44">
        <f t="shared" si="5"/>
        <v>5</v>
      </c>
      <c r="H19" s="123">
        <f t="shared" si="2"/>
        <v>66</v>
      </c>
      <c r="I19" s="124">
        <f t="shared" si="1"/>
        <v>2.6178072770282652</v>
      </c>
    </row>
    <row r="20" spans="1:9" s="38" customFormat="1" ht="17.100000000000001" customHeight="1" x14ac:dyDescent="0.25">
      <c r="A20" s="24" t="s">
        <v>17</v>
      </c>
      <c r="B20" s="101">
        <v>6</v>
      </c>
      <c r="C20" s="102">
        <v>7</v>
      </c>
      <c r="D20" s="103">
        <v>14</v>
      </c>
      <c r="E20" s="102">
        <v>24</v>
      </c>
      <c r="F20" s="103">
        <v>4</v>
      </c>
      <c r="G20" s="104">
        <v>4</v>
      </c>
      <c r="H20" s="105">
        <f t="shared" si="2"/>
        <v>59</v>
      </c>
      <c r="I20" s="120">
        <f t="shared" si="1"/>
        <v>2.3401610506767825</v>
      </c>
    </row>
    <row r="21" spans="1:9" s="38" customFormat="1" ht="17.100000000000001" customHeight="1" x14ac:dyDescent="0.25">
      <c r="A21" s="24" t="s">
        <v>18</v>
      </c>
      <c r="B21" s="101">
        <v>0</v>
      </c>
      <c r="C21" s="102">
        <v>0</v>
      </c>
      <c r="D21" s="103">
        <v>1</v>
      </c>
      <c r="E21" s="102">
        <v>0</v>
      </c>
      <c r="F21" s="103">
        <v>0</v>
      </c>
      <c r="G21" s="104">
        <v>0</v>
      </c>
      <c r="H21" s="105">
        <f t="shared" si="2"/>
        <v>1</v>
      </c>
      <c r="I21" s="121">
        <f t="shared" si="1"/>
        <v>3.9663746621640378E-2</v>
      </c>
    </row>
    <row r="22" spans="1:9" s="38" customFormat="1" ht="17.100000000000001" customHeight="1" x14ac:dyDescent="0.25">
      <c r="A22" s="24" t="s">
        <v>19</v>
      </c>
      <c r="B22" s="101">
        <v>0</v>
      </c>
      <c r="C22" s="102">
        <v>0</v>
      </c>
      <c r="D22" s="103">
        <v>3</v>
      </c>
      <c r="E22" s="102">
        <v>1</v>
      </c>
      <c r="F22" s="103">
        <v>0</v>
      </c>
      <c r="G22" s="104">
        <v>0</v>
      </c>
      <c r="H22" s="105">
        <f t="shared" si="2"/>
        <v>4</v>
      </c>
      <c r="I22" s="121">
        <f t="shared" si="1"/>
        <v>0.15865498648656151</v>
      </c>
    </row>
    <row r="23" spans="1:9" s="38" customFormat="1" ht="17.100000000000001" customHeight="1" x14ac:dyDescent="0.25">
      <c r="A23" s="92" t="s">
        <v>68</v>
      </c>
      <c r="B23" s="101">
        <v>1</v>
      </c>
      <c r="C23" s="102">
        <v>0</v>
      </c>
      <c r="D23" s="103">
        <v>0</v>
      </c>
      <c r="E23" s="102">
        <v>0</v>
      </c>
      <c r="F23" s="103">
        <v>0</v>
      </c>
      <c r="G23" s="104">
        <v>1</v>
      </c>
      <c r="H23" s="118">
        <f t="shared" si="2"/>
        <v>2</v>
      </c>
      <c r="I23" s="144">
        <f t="shared" si="1"/>
        <v>7.9327493243280756E-2</v>
      </c>
    </row>
    <row r="24" spans="1:9" s="38" customFormat="1" ht="17.100000000000001" customHeight="1" x14ac:dyDescent="0.25">
      <c r="A24" s="91" t="s">
        <v>43</v>
      </c>
      <c r="B24" s="42">
        <f t="shared" ref="B24:G24" si="6">SUM(B25:B28)</f>
        <v>52</v>
      </c>
      <c r="C24" s="43">
        <f t="shared" si="6"/>
        <v>6</v>
      </c>
      <c r="D24" s="39">
        <f t="shared" si="6"/>
        <v>23</v>
      </c>
      <c r="E24" s="43">
        <f t="shared" si="6"/>
        <v>21</v>
      </c>
      <c r="F24" s="39">
        <f t="shared" si="6"/>
        <v>15</v>
      </c>
      <c r="G24" s="44">
        <f t="shared" si="6"/>
        <v>11</v>
      </c>
      <c r="H24" s="123">
        <f t="shared" si="2"/>
        <v>128</v>
      </c>
      <c r="I24" s="124">
        <f t="shared" si="1"/>
        <v>5.0769595675699684</v>
      </c>
    </row>
    <row r="25" spans="1:9" s="38" customFormat="1" ht="17.100000000000001" customHeight="1" x14ac:dyDescent="0.25">
      <c r="A25" s="24" t="s">
        <v>17</v>
      </c>
      <c r="B25" s="101">
        <v>52</v>
      </c>
      <c r="C25" s="102">
        <v>6</v>
      </c>
      <c r="D25" s="103">
        <v>22</v>
      </c>
      <c r="E25" s="102">
        <v>21</v>
      </c>
      <c r="F25" s="103">
        <v>14</v>
      </c>
      <c r="G25" s="104">
        <v>11</v>
      </c>
      <c r="H25" s="105">
        <f>SUM(B25:G25)</f>
        <v>126</v>
      </c>
      <c r="I25" s="120">
        <f t="shared" si="1"/>
        <v>4.9976320743266882</v>
      </c>
    </row>
    <row r="26" spans="1:9" s="38" customFormat="1" ht="16.5" customHeight="1" x14ac:dyDescent="0.25">
      <c r="A26" s="24" t="s">
        <v>18</v>
      </c>
      <c r="B26" s="101">
        <v>0</v>
      </c>
      <c r="C26" s="102">
        <v>0</v>
      </c>
      <c r="D26" s="103">
        <v>1</v>
      </c>
      <c r="E26" s="102">
        <v>0</v>
      </c>
      <c r="F26" s="103">
        <v>0</v>
      </c>
      <c r="G26" s="104">
        <v>0</v>
      </c>
      <c r="H26" s="105">
        <f>SUM(B26:G26)</f>
        <v>1</v>
      </c>
      <c r="I26" s="121">
        <f t="shared" si="1"/>
        <v>3.9663746621640378E-2</v>
      </c>
    </row>
    <row r="27" spans="1:9" s="38" customFormat="1" ht="17.100000000000001" customHeight="1" x14ac:dyDescent="0.25">
      <c r="A27" s="24" t="s">
        <v>19</v>
      </c>
      <c r="B27" s="101">
        <v>0</v>
      </c>
      <c r="C27" s="102">
        <v>0</v>
      </c>
      <c r="D27" s="103">
        <v>0</v>
      </c>
      <c r="E27" s="102">
        <v>0</v>
      </c>
      <c r="F27" s="103">
        <v>0</v>
      </c>
      <c r="G27" s="104">
        <v>0</v>
      </c>
      <c r="H27" s="105">
        <f>SUM(B27:G27)</f>
        <v>0</v>
      </c>
      <c r="I27" s="120">
        <f t="shared" si="1"/>
        <v>0</v>
      </c>
    </row>
    <row r="28" spans="1:9" s="38" customFormat="1" ht="17.100000000000001" customHeight="1" x14ac:dyDescent="0.25">
      <c r="A28" s="40" t="s">
        <v>68</v>
      </c>
      <c r="B28" s="125">
        <v>0</v>
      </c>
      <c r="C28" s="126">
        <v>0</v>
      </c>
      <c r="D28" s="127">
        <v>0</v>
      </c>
      <c r="E28" s="126">
        <v>0</v>
      </c>
      <c r="F28" s="127">
        <v>1</v>
      </c>
      <c r="G28" s="128">
        <v>0</v>
      </c>
      <c r="H28" s="129">
        <f t="shared" si="2"/>
        <v>1</v>
      </c>
      <c r="I28" s="130">
        <f t="shared" si="1"/>
        <v>3.9663746621640378E-2</v>
      </c>
    </row>
    <row r="29" spans="1:9" s="46" customFormat="1" ht="17.100000000000001" customHeight="1" x14ac:dyDescent="0.25">
      <c r="A29" s="41" t="s">
        <v>44</v>
      </c>
      <c r="B29" s="42">
        <f t="shared" ref="B29:G29" si="7">SUM(B30:B33)</f>
        <v>45</v>
      </c>
      <c r="C29" s="43">
        <f t="shared" si="7"/>
        <v>117</v>
      </c>
      <c r="D29" s="39">
        <f t="shared" si="7"/>
        <v>155</v>
      </c>
      <c r="E29" s="43">
        <f t="shared" si="7"/>
        <v>41</v>
      </c>
      <c r="F29" s="39">
        <f t="shared" si="7"/>
        <v>6</v>
      </c>
      <c r="G29" s="44">
        <f t="shared" si="7"/>
        <v>2</v>
      </c>
      <c r="H29" s="45">
        <f t="shared" si="2"/>
        <v>366</v>
      </c>
      <c r="I29" s="88">
        <f t="shared" si="1"/>
        <v>14.51693126352038</v>
      </c>
    </row>
    <row r="30" spans="1:9" s="38" customFormat="1" ht="17.100000000000001" customHeight="1" x14ac:dyDescent="0.25">
      <c r="A30" s="24" t="s">
        <v>17</v>
      </c>
      <c r="B30" s="101">
        <v>13</v>
      </c>
      <c r="C30" s="102">
        <v>32</v>
      </c>
      <c r="D30" s="103">
        <v>36</v>
      </c>
      <c r="E30" s="102">
        <v>10</v>
      </c>
      <c r="F30" s="103">
        <v>0</v>
      </c>
      <c r="G30" s="104">
        <v>1</v>
      </c>
      <c r="H30" s="105">
        <f t="shared" si="2"/>
        <v>92</v>
      </c>
      <c r="I30" s="120">
        <f t="shared" si="1"/>
        <v>3.6490646891909151</v>
      </c>
    </row>
    <row r="31" spans="1:9" s="38" customFormat="1" ht="17.100000000000001" customHeight="1" x14ac:dyDescent="0.25">
      <c r="A31" s="24" t="s">
        <v>18</v>
      </c>
      <c r="B31" s="101">
        <v>0</v>
      </c>
      <c r="C31" s="102">
        <v>0</v>
      </c>
      <c r="D31" s="103">
        <v>4</v>
      </c>
      <c r="E31" s="102">
        <v>4</v>
      </c>
      <c r="F31" s="103">
        <v>1</v>
      </c>
      <c r="G31" s="104">
        <v>0</v>
      </c>
      <c r="H31" s="105">
        <f t="shared" si="2"/>
        <v>9</v>
      </c>
      <c r="I31" s="121">
        <f t="shared" si="1"/>
        <v>0.35697371959476343</v>
      </c>
    </row>
    <row r="32" spans="1:9" s="38" customFormat="1" ht="17.100000000000001" customHeight="1" x14ac:dyDescent="0.25">
      <c r="A32" s="24" t="s">
        <v>19</v>
      </c>
      <c r="B32" s="101">
        <v>32</v>
      </c>
      <c r="C32" s="102">
        <v>82</v>
      </c>
      <c r="D32" s="103">
        <v>106</v>
      </c>
      <c r="E32" s="102">
        <v>27</v>
      </c>
      <c r="F32" s="103">
        <v>5</v>
      </c>
      <c r="G32" s="104">
        <v>0</v>
      </c>
      <c r="H32" s="105">
        <f t="shared" si="2"/>
        <v>252</v>
      </c>
      <c r="I32" s="120">
        <f t="shared" si="1"/>
        <v>9.9952641486533764</v>
      </c>
    </row>
    <row r="33" spans="1:10" s="38" customFormat="1" ht="17.100000000000001" customHeight="1" x14ac:dyDescent="0.25">
      <c r="A33" s="40" t="s">
        <v>36</v>
      </c>
      <c r="B33" s="101">
        <v>0</v>
      </c>
      <c r="C33" s="102">
        <v>3</v>
      </c>
      <c r="D33" s="103">
        <v>9</v>
      </c>
      <c r="E33" s="102">
        <v>0</v>
      </c>
      <c r="F33" s="103">
        <v>0</v>
      </c>
      <c r="G33" s="104">
        <v>1</v>
      </c>
      <c r="H33" s="105">
        <f t="shared" si="2"/>
        <v>13</v>
      </c>
      <c r="I33" s="121">
        <f t="shared" si="1"/>
        <v>0.51562870608132494</v>
      </c>
    </row>
    <row r="34" spans="1:10" s="38" customFormat="1" ht="17.100000000000001" customHeight="1" x14ac:dyDescent="0.25">
      <c r="A34" s="47" t="s">
        <v>14</v>
      </c>
      <c r="B34" s="48">
        <v>1</v>
      </c>
      <c r="C34" s="49">
        <v>5</v>
      </c>
      <c r="D34" s="50">
        <v>37</v>
      </c>
      <c r="E34" s="49">
        <v>39</v>
      </c>
      <c r="F34" s="50">
        <v>4</v>
      </c>
      <c r="G34" s="51">
        <v>5</v>
      </c>
      <c r="H34" s="52">
        <f t="shared" si="2"/>
        <v>91</v>
      </c>
      <c r="I34" s="89">
        <f t="shared" si="1"/>
        <v>3.6094009425692746</v>
      </c>
    </row>
    <row r="35" spans="1:10" s="38" customFormat="1" ht="17.100000000000001" customHeight="1" x14ac:dyDescent="0.25">
      <c r="A35" s="41" t="s">
        <v>45</v>
      </c>
      <c r="B35" s="42">
        <f>SUM(B36+B42+B43+B44)</f>
        <v>174</v>
      </c>
      <c r="C35" s="43">
        <f t="shared" ref="C35:H35" si="8">SUM(C36+C42+C43+C44)</f>
        <v>401</v>
      </c>
      <c r="D35" s="39">
        <f t="shared" si="8"/>
        <v>621</v>
      </c>
      <c r="E35" s="43">
        <f t="shared" si="8"/>
        <v>504</v>
      </c>
      <c r="F35" s="39">
        <f t="shared" si="8"/>
        <v>181</v>
      </c>
      <c r="G35" s="44">
        <f t="shared" si="8"/>
        <v>185</v>
      </c>
      <c r="H35" s="45">
        <f t="shared" si="8"/>
        <v>2066</v>
      </c>
      <c r="I35" s="88">
        <f t="shared" si="1"/>
        <v>81.945300520309033</v>
      </c>
    </row>
    <row r="36" spans="1:10" s="38" customFormat="1" ht="17.100000000000001" customHeight="1" x14ac:dyDescent="0.25">
      <c r="A36" s="24" t="s">
        <v>17</v>
      </c>
      <c r="B36" s="101">
        <f t="shared" ref="B36:G36" si="9">SUM(B37:B41)</f>
        <v>174</v>
      </c>
      <c r="C36" s="102">
        <f t="shared" si="9"/>
        <v>401</v>
      </c>
      <c r="D36" s="103">
        <f t="shared" si="9"/>
        <v>621</v>
      </c>
      <c r="E36" s="102">
        <f t="shared" si="9"/>
        <v>504</v>
      </c>
      <c r="F36" s="103">
        <f t="shared" si="9"/>
        <v>181</v>
      </c>
      <c r="G36" s="104">
        <f t="shared" si="9"/>
        <v>185</v>
      </c>
      <c r="H36" s="105">
        <f t="shared" si="2"/>
        <v>2066</v>
      </c>
      <c r="I36" s="120">
        <f t="shared" ref="I36:I67" si="10">H36/B$72 * 100000</f>
        <v>81.945300520309033</v>
      </c>
    </row>
    <row r="37" spans="1:10" s="38" customFormat="1" ht="17.100000000000001" customHeight="1" x14ac:dyDescent="0.25">
      <c r="A37" s="24" t="s">
        <v>26</v>
      </c>
      <c r="B37" s="101">
        <v>88</v>
      </c>
      <c r="C37" s="102">
        <v>228</v>
      </c>
      <c r="D37" s="103">
        <v>325</v>
      </c>
      <c r="E37" s="102">
        <v>219</v>
      </c>
      <c r="F37" s="103">
        <v>92</v>
      </c>
      <c r="G37" s="104">
        <v>108</v>
      </c>
      <c r="H37" s="105">
        <f t="shared" si="2"/>
        <v>1060</v>
      </c>
      <c r="I37" s="120">
        <f t="shared" si="10"/>
        <v>42.043571418938804</v>
      </c>
      <c r="J37" s="152"/>
    </row>
    <row r="38" spans="1:10" s="38" customFormat="1" ht="17.100000000000001" customHeight="1" x14ac:dyDescent="0.25">
      <c r="A38" s="24" t="s">
        <v>27</v>
      </c>
      <c r="B38" s="101">
        <v>10</v>
      </c>
      <c r="C38" s="102">
        <v>76</v>
      </c>
      <c r="D38" s="103">
        <v>151</v>
      </c>
      <c r="E38" s="102">
        <v>90</v>
      </c>
      <c r="F38" s="103">
        <v>23</v>
      </c>
      <c r="G38" s="104">
        <v>8</v>
      </c>
      <c r="H38" s="105">
        <f t="shared" si="2"/>
        <v>358</v>
      </c>
      <c r="I38" s="120">
        <f t="shared" si="10"/>
        <v>14.199621290547258</v>
      </c>
    </row>
    <row r="39" spans="1:10" s="38" customFormat="1" ht="17.100000000000001" customHeight="1" x14ac:dyDescent="0.25">
      <c r="A39" s="24" t="s">
        <v>28</v>
      </c>
      <c r="B39" s="101">
        <v>14</v>
      </c>
      <c r="C39" s="102">
        <v>12</v>
      </c>
      <c r="D39" s="103">
        <v>24</v>
      </c>
      <c r="E39" s="102">
        <v>34</v>
      </c>
      <c r="F39" s="103">
        <v>9</v>
      </c>
      <c r="G39" s="104">
        <v>1</v>
      </c>
      <c r="H39" s="105">
        <f t="shared" si="2"/>
        <v>94</v>
      </c>
      <c r="I39" s="120">
        <f t="shared" si="10"/>
        <v>3.7283921824341961</v>
      </c>
    </row>
    <row r="40" spans="1:10" s="38" customFormat="1" ht="17.100000000000001" customHeight="1" x14ac:dyDescent="0.25">
      <c r="A40" s="24" t="s">
        <v>29</v>
      </c>
      <c r="B40" s="101">
        <v>52</v>
      </c>
      <c r="C40" s="102">
        <v>36</v>
      </c>
      <c r="D40" s="103">
        <v>67</v>
      </c>
      <c r="E40" s="102">
        <v>114</v>
      </c>
      <c r="F40" s="103">
        <v>44</v>
      </c>
      <c r="G40" s="104">
        <v>48</v>
      </c>
      <c r="H40" s="105">
        <f t="shared" si="2"/>
        <v>361</v>
      </c>
      <c r="I40" s="120">
        <f t="shared" si="10"/>
        <v>14.318612530412176</v>
      </c>
    </row>
    <row r="41" spans="1:10" s="38" customFormat="1" ht="17.100000000000001" customHeight="1" x14ac:dyDescent="0.25">
      <c r="A41" s="24" t="s">
        <v>30</v>
      </c>
      <c r="B41" s="101">
        <v>10</v>
      </c>
      <c r="C41" s="102">
        <v>49</v>
      </c>
      <c r="D41" s="103">
        <v>54</v>
      </c>
      <c r="E41" s="102">
        <v>47</v>
      </c>
      <c r="F41" s="103">
        <v>13</v>
      </c>
      <c r="G41" s="104">
        <v>20</v>
      </c>
      <c r="H41" s="105">
        <f t="shared" si="2"/>
        <v>193</v>
      </c>
      <c r="I41" s="120">
        <f t="shared" si="10"/>
        <v>7.6551030979765935</v>
      </c>
    </row>
    <row r="42" spans="1:10" ht="17.100000000000001" customHeight="1" x14ac:dyDescent="0.25">
      <c r="A42" s="24" t="s">
        <v>18</v>
      </c>
      <c r="B42" s="101">
        <v>0</v>
      </c>
      <c r="C42" s="102">
        <v>0</v>
      </c>
      <c r="D42" s="103">
        <v>0</v>
      </c>
      <c r="E42" s="102">
        <v>0</v>
      </c>
      <c r="F42" s="103">
        <v>0</v>
      </c>
      <c r="G42" s="104">
        <v>0</v>
      </c>
      <c r="H42" s="105">
        <f t="shared" si="2"/>
        <v>0</v>
      </c>
      <c r="I42" s="120">
        <f t="shared" si="10"/>
        <v>0</v>
      </c>
    </row>
    <row r="43" spans="1:10" ht="17.100000000000001" customHeight="1" x14ac:dyDescent="0.25">
      <c r="A43" s="24" t="s">
        <v>19</v>
      </c>
      <c r="B43" s="101">
        <v>0</v>
      </c>
      <c r="C43" s="102">
        <v>0</v>
      </c>
      <c r="D43" s="103">
        <v>0</v>
      </c>
      <c r="E43" s="102">
        <v>0</v>
      </c>
      <c r="F43" s="103">
        <v>0</v>
      </c>
      <c r="G43" s="104">
        <v>0</v>
      </c>
      <c r="H43" s="105">
        <f>SUM(B43:G43)</f>
        <v>0</v>
      </c>
      <c r="I43" s="120">
        <f t="shared" si="10"/>
        <v>0</v>
      </c>
    </row>
    <row r="44" spans="1:10" ht="17.100000000000001" customHeight="1" x14ac:dyDescent="0.25">
      <c r="A44" s="27" t="s">
        <v>68</v>
      </c>
      <c r="B44" s="131">
        <v>0</v>
      </c>
      <c r="C44" s="132">
        <v>0</v>
      </c>
      <c r="D44" s="133">
        <v>0</v>
      </c>
      <c r="E44" s="132">
        <v>0</v>
      </c>
      <c r="F44" s="133">
        <v>0</v>
      </c>
      <c r="G44" s="134">
        <v>0</v>
      </c>
      <c r="H44" s="135">
        <f>SUM(B44:G44)</f>
        <v>0</v>
      </c>
      <c r="I44" s="136">
        <f t="shared" si="10"/>
        <v>0</v>
      </c>
    </row>
    <row r="45" spans="1:10" s="46" customFormat="1" ht="17.100000000000001" customHeight="1" x14ac:dyDescent="0.25">
      <c r="A45" s="47" t="s">
        <v>34</v>
      </c>
      <c r="B45" s="48">
        <v>25</v>
      </c>
      <c r="C45" s="49">
        <v>14</v>
      </c>
      <c r="D45" s="50">
        <v>30</v>
      </c>
      <c r="E45" s="49">
        <v>59</v>
      </c>
      <c r="F45" s="50">
        <v>8</v>
      </c>
      <c r="G45" s="51">
        <v>11</v>
      </c>
      <c r="H45" s="52">
        <f t="shared" si="2"/>
        <v>147</v>
      </c>
      <c r="I45" s="89">
        <f t="shared" si="10"/>
        <v>5.830570753381136</v>
      </c>
    </row>
    <row r="46" spans="1:10" s="38" customFormat="1" ht="17.100000000000001" customHeight="1" x14ac:dyDescent="0.25">
      <c r="A46" s="47" t="s">
        <v>35</v>
      </c>
      <c r="B46" s="48">
        <v>3</v>
      </c>
      <c r="C46" s="49">
        <v>1</v>
      </c>
      <c r="D46" s="50">
        <v>3</v>
      </c>
      <c r="E46" s="49">
        <v>6</v>
      </c>
      <c r="F46" s="50">
        <v>1</v>
      </c>
      <c r="G46" s="51">
        <v>3</v>
      </c>
      <c r="H46" s="52">
        <f t="shared" si="2"/>
        <v>17</v>
      </c>
      <c r="I46" s="246">
        <f t="shared" si="10"/>
        <v>0.67428369256788645</v>
      </c>
    </row>
    <row r="47" spans="1:10" s="38" customFormat="1" ht="17.100000000000001" customHeight="1" x14ac:dyDescent="0.25">
      <c r="A47" s="41" t="s">
        <v>46</v>
      </c>
      <c r="B47" s="42">
        <f t="shared" ref="B47:G47" si="11">SUM(B48:B51)</f>
        <v>25</v>
      </c>
      <c r="C47" s="43">
        <f t="shared" si="11"/>
        <v>21</v>
      </c>
      <c r="D47" s="39">
        <f t="shared" si="11"/>
        <v>47</v>
      </c>
      <c r="E47" s="43">
        <f t="shared" si="11"/>
        <v>37</v>
      </c>
      <c r="F47" s="39">
        <f t="shared" si="11"/>
        <v>11</v>
      </c>
      <c r="G47" s="44">
        <f t="shared" si="11"/>
        <v>8</v>
      </c>
      <c r="H47" s="45">
        <f t="shared" si="2"/>
        <v>149</v>
      </c>
      <c r="I47" s="88">
        <f t="shared" si="10"/>
        <v>5.909898246624417</v>
      </c>
    </row>
    <row r="48" spans="1:10" s="38" customFormat="1" ht="17.100000000000001" customHeight="1" x14ac:dyDescent="0.25">
      <c r="A48" s="24" t="s">
        <v>17</v>
      </c>
      <c r="B48" s="101">
        <v>25</v>
      </c>
      <c r="C48" s="102">
        <v>21</v>
      </c>
      <c r="D48" s="103">
        <v>47</v>
      </c>
      <c r="E48" s="102">
        <v>37</v>
      </c>
      <c r="F48" s="103">
        <v>11</v>
      </c>
      <c r="G48" s="104">
        <v>8</v>
      </c>
      <c r="H48" s="105">
        <f t="shared" si="2"/>
        <v>149</v>
      </c>
      <c r="I48" s="120">
        <f t="shared" si="10"/>
        <v>5.909898246624417</v>
      </c>
    </row>
    <row r="49" spans="1:18" s="38" customFormat="1" ht="17.100000000000001" customHeight="1" x14ac:dyDescent="0.25">
      <c r="A49" s="40" t="s">
        <v>18</v>
      </c>
      <c r="B49" s="107">
        <v>0</v>
      </c>
      <c r="C49" s="108">
        <v>0</v>
      </c>
      <c r="D49" s="109">
        <v>0</v>
      </c>
      <c r="E49" s="108">
        <v>0</v>
      </c>
      <c r="F49" s="109">
        <v>0</v>
      </c>
      <c r="G49" s="110">
        <v>0</v>
      </c>
      <c r="H49" s="111">
        <f t="shared" si="2"/>
        <v>0</v>
      </c>
      <c r="I49" s="137">
        <f t="shared" si="10"/>
        <v>0</v>
      </c>
    </row>
    <row r="50" spans="1:18" s="38" customFormat="1" ht="17.100000000000001" customHeight="1" x14ac:dyDescent="0.25">
      <c r="A50" s="24" t="s">
        <v>19</v>
      </c>
      <c r="B50" s="107">
        <v>0</v>
      </c>
      <c r="C50" s="108">
        <v>0</v>
      </c>
      <c r="D50" s="109">
        <v>0</v>
      </c>
      <c r="E50" s="108">
        <v>0</v>
      </c>
      <c r="F50" s="109">
        <v>0</v>
      </c>
      <c r="G50" s="110">
        <v>0</v>
      </c>
      <c r="H50" s="111">
        <f t="shared" si="2"/>
        <v>0</v>
      </c>
      <c r="I50" s="137">
        <f t="shared" si="10"/>
        <v>0</v>
      </c>
    </row>
    <row r="51" spans="1:18" s="46" customFormat="1" ht="17.100000000000001" customHeight="1" x14ac:dyDescent="0.25">
      <c r="A51" s="27" t="s">
        <v>68</v>
      </c>
      <c r="B51" s="131">
        <v>0</v>
      </c>
      <c r="C51" s="132">
        <v>0</v>
      </c>
      <c r="D51" s="133">
        <v>0</v>
      </c>
      <c r="E51" s="132">
        <v>0</v>
      </c>
      <c r="F51" s="133">
        <v>0</v>
      </c>
      <c r="G51" s="134">
        <v>0</v>
      </c>
      <c r="H51" s="135">
        <f t="shared" si="2"/>
        <v>0</v>
      </c>
      <c r="I51" s="136">
        <f t="shared" si="10"/>
        <v>0</v>
      </c>
    </row>
    <row r="52" spans="1:18" s="46" customFormat="1" ht="17.100000000000001" customHeight="1" x14ac:dyDescent="0.25">
      <c r="A52" s="53" t="s">
        <v>47</v>
      </c>
      <c r="B52" s="54">
        <f t="shared" ref="B52:G52" si="12">SUM(B53:B55)</f>
        <v>45</v>
      </c>
      <c r="C52" s="55">
        <f t="shared" si="12"/>
        <v>8</v>
      </c>
      <c r="D52" s="56">
        <f t="shared" si="12"/>
        <v>35</v>
      </c>
      <c r="E52" s="55">
        <f t="shared" si="12"/>
        <v>41</v>
      </c>
      <c r="F52" s="56">
        <f t="shared" si="12"/>
        <v>15</v>
      </c>
      <c r="G52" s="57">
        <f t="shared" si="12"/>
        <v>19</v>
      </c>
      <c r="H52" s="58">
        <f>SUM(B52:G52)</f>
        <v>163</v>
      </c>
      <c r="I52" s="70">
        <f t="shared" si="10"/>
        <v>6.4651906993273824</v>
      </c>
    </row>
    <row r="53" spans="1:18" s="38" customFormat="1" ht="17.100000000000001" customHeight="1" x14ac:dyDescent="0.25">
      <c r="A53" s="24" t="s">
        <v>32</v>
      </c>
      <c r="B53" s="101">
        <v>45</v>
      </c>
      <c r="C53" s="102">
        <v>6</v>
      </c>
      <c r="D53" s="103">
        <v>28</v>
      </c>
      <c r="E53" s="102">
        <v>37</v>
      </c>
      <c r="F53" s="103">
        <v>12</v>
      </c>
      <c r="G53" s="104">
        <v>10</v>
      </c>
      <c r="H53" s="105">
        <f>SUM(B53:G53)</f>
        <v>138</v>
      </c>
      <c r="I53" s="120">
        <f t="shared" si="10"/>
        <v>5.4735970337863726</v>
      </c>
    </row>
    <row r="54" spans="1:18" s="38" customFormat="1" ht="17.100000000000001" customHeight="1" x14ac:dyDescent="0.25">
      <c r="A54" s="24" t="s">
        <v>33</v>
      </c>
      <c r="B54" s="101">
        <v>0</v>
      </c>
      <c r="C54" s="102">
        <v>2</v>
      </c>
      <c r="D54" s="103">
        <v>6</v>
      </c>
      <c r="E54" s="102">
        <v>4</v>
      </c>
      <c r="F54" s="103">
        <v>3</v>
      </c>
      <c r="G54" s="104">
        <v>9</v>
      </c>
      <c r="H54" s="105">
        <f>SUM(B54:G54)</f>
        <v>24</v>
      </c>
      <c r="I54" s="120">
        <f t="shared" si="10"/>
        <v>0.95192991891936918</v>
      </c>
    </row>
    <row r="55" spans="1:18" s="38" customFormat="1" ht="17.100000000000001" customHeight="1" x14ac:dyDescent="0.25">
      <c r="A55" s="24" t="s">
        <v>31</v>
      </c>
      <c r="B55" s="101">
        <v>0</v>
      </c>
      <c r="C55" s="102">
        <v>0</v>
      </c>
      <c r="D55" s="103">
        <v>1</v>
      </c>
      <c r="E55" s="102">
        <v>0</v>
      </c>
      <c r="F55" s="103">
        <v>0</v>
      </c>
      <c r="G55" s="104">
        <v>0</v>
      </c>
      <c r="H55" s="105">
        <f>SUM(B55:G55)</f>
        <v>1</v>
      </c>
      <c r="I55" s="121">
        <f t="shared" si="10"/>
        <v>3.9663746621640378E-2</v>
      </c>
    </row>
    <row r="56" spans="1:18" s="38" customFormat="1" ht="17.100000000000001" customHeight="1" x14ac:dyDescent="0.25">
      <c r="A56" s="47" t="s">
        <v>13</v>
      </c>
      <c r="B56" s="48">
        <v>27</v>
      </c>
      <c r="C56" s="49">
        <v>20</v>
      </c>
      <c r="D56" s="50">
        <v>58</v>
      </c>
      <c r="E56" s="49">
        <v>56</v>
      </c>
      <c r="F56" s="50">
        <v>20</v>
      </c>
      <c r="G56" s="51">
        <v>33</v>
      </c>
      <c r="H56" s="52">
        <f>SUM(B56:G56)</f>
        <v>214</v>
      </c>
      <c r="I56" s="89">
        <f t="shared" si="10"/>
        <v>8.4880417770310412</v>
      </c>
    </row>
    <row r="57" spans="1:18" s="38" customFormat="1" ht="17.100000000000001" customHeight="1" x14ac:dyDescent="0.25">
      <c r="A57" s="80" t="s">
        <v>67</v>
      </c>
      <c r="B57" s="60">
        <f t="shared" ref="B57:G57" si="13">SUM(B58:B61)</f>
        <v>199</v>
      </c>
      <c r="C57" s="61">
        <f t="shared" si="13"/>
        <v>199</v>
      </c>
      <c r="D57" s="62">
        <f t="shared" si="13"/>
        <v>493</v>
      </c>
      <c r="E57" s="61">
        <f t="shared" si="13"/>
        <v>554</v>
      </c>
      <c r="F57" s="62">
        <f t="shared" si="13"/>
        <v>117</v>
      </c>
      <c r="G57" s="63">
        <f t="shared" si="13"/>
        <v>130</v>
      </c>
      <c r="H57" s="64">
        <f t="shared" si="2"/>
        <v>1692</v>
      </c>
      <c r="I57" s="90">
        <f t="shared" si="10"/>
        <v>67.111059283815521</v>
      </c>
    </row>
    <row r="58" spans="1:18" s="38" customFormat="1" ht="17.100000000000001" customHeight="1" x14ac:dyDescent="0.25">
      <c r="A58" s="24" t="s">
        <v>1</v>
      </c>
      <c r="B58" s="138">
        <v>81</v>
      </c>
      <c r="C58" s="139">
        <v>36</v>
      </c>
      <c r="D58" s="140">
        <v>101</v>
      </c>
      <c r="E58" s="141">
        <v>144</v>
      </c>
      <c r="F58" s="140">
        <v>55</v>
      </c>
      <c r="G58" s="142">
        <v>73</v>
      </c>
      <c r="H58" s="105">
        <f t="shared" si="2"/>
        <v>490</v>
      </c>
      <c r="I58" s="120">
        <f t="shared" si="10"/>
        <v>19.435235844603785</v>
      </c>
    </row>
    <row r="59" spans="1:18" s="38" customFormat="1" ht="17.100000000000001" customHeight="1" x14ac:dyDescent="0.25">
      <c r="A59" s="24" t="s">
        <v>23</v>
      </c>
      <c r="B59" s="101">
        <v>84</v>
      </c>
      <c r="C59" s="102">
        <v>126</v>
      </c>
      <c r="D59" s="103">
        <v>303</v>
      </c>
      <c r="E59" s="102">
        <v>297</v>
      </c>
      <c r="F59" s="103">
        <v>49</v>
      </c>
      <c r="G59" s="104">
        <v>42</v>
      </c>
      <c r="H59" s="105">
        <f t="shared" si="2"/>
        <v>901</v>
      </c>
      <c r="I59" s="120">
        <f t="shared" si="10"/>
        <v>35.737035706097984</v>
      </c>
    </row>
    <row r="60" spans="1:18" ht="17.100000000000001" customHeight="1" x14ac:dyDescent="0.25">
      <c r="A60" s="24" t="s">
        <v>24</v>
      </c>
      <c r="B60" s="101">
        <v>1</v>
      </c>
      <c r="C60" s="102">
        <v>0</v>
      </c>
      <c r="D60" s="103">
        <v>0</v>
      </c>
      <c r="E60" s="102">
        <v>0</v>
      </c>
      <c r="F60" s="103">
        <v>0</v>
      </c>
      <c r="G60" s="104">
        <v>2</v>
      </c>
      <c r="H60" s="105">
        <f>SUM(B60:G60)</f>
        <v>3</v>
      </c>
      <c r="I60" s="121">
        <f t="shared" si="10"/>
        <v>0.11899123986492115</v>
      </c>
    </row>
    <row r="61" spans="1:18" s="46" customFormat="1" ht="17.100000000000001" customHeight="1" x14ac:dyDescent="0.25">
      <c r="A61" s="81" t="s">
        <v>69</v>
      </c>
      <c r="B61" s="138">
        <v>33</v>
      </c>
      <c r="C61" s="141">
        <v>37</v>
      </c>
      <c r="D61" s="140">
        <v>89</v>
      </c>
      <c r="E61" s="141">
        <v>113</v>
      </c>
      <c r="F61" s="140">
        <v>13</v>
      </c>
      <c r="G61" s="142">
        <v>13</v>
      </c>
      <c r="H61" s="105">
        <f t="shared" si="2"/>
        <v>298</v>
      </c>
      <c r="I61" s="120">
        <f t="shared" si="10"/>
        <v>11.819796493248834</v>
      </c>
    </row>
    <row r="62" spans="1:18" ht="17.100000000000001" customHeight="1" x14ac:dyDescent="0.25">
      <c r="A62" s="41" t="s">
        <v>51</v>
      </c>
      <c r="B62" s="42">
        <f t="shared" ref="B62:G62" si="14">SUM(B63:B66)</f>
        <v>129</v>
      </c>
      <c r="C62" s="43">
        <f t="shared" si="14"/>
        <v>88</v>
      </c>
      <c r="D62" s="39">
        <f t="shared" si="14"/>
        <v>207</v>
      </c>
      <c r="E62" s="43">
        <f t="shared" si="14"/>
        <v>149</v>
      </c>
      <c r="F62" s="39">
        <f t="shared" si="14"/>
        <v>20</v>
      </c>
      <c r="G62" s="44">
        <f t="shared" si="14"/>
        <v>27</v>
      </c>
      <c r="H62" s="45">
        <f t="shared" si="2"/>
        <v>620</v>
      </c>
      <c r="I62" s="88">
        <f t="shared" si="10"/>
        <v>24.591522905417037</v>
      </c>
    </row>
    <row r="63" spans="1:18" s="46" customFormat="1" ht="17.100000000000001" customHeight="1" x14ac:dyDescent="0.25">
      <c r="A63" s="24" t="s">
        <v>1</v>
      </c>
      <c r="B63" s="138">
        <v>102</v>
      </c>
      <c r="C63" s="141">
        <v>39</v>
      </c>
      <c r="D63" s="140">
        <v>90</v>
      </c>
      <c r="E63" s="141">
        <v>80</v>
      </c>
      <c r="F63" s="140">
        <v>16</v>
      </c>
      <c r="G63" s="142">
        <v>24</v>
      </c>
      <c r="H63" s="105">
        <v>388</v>
      </c>
      <c r="I63" s="120">
        <f t="shared" si="10"/>
        <v>15.389533689196469</v>
      </c>
      <c r="J63" s="225"/>
      <c r="K63" s="242"/>
      <c r="L63" s="242"/>
      <c r="M63" s="242"/>
      <c r="N63" s="242"/>
      <c r="O63" s="242"/>
      <c r="P63" s="242"/>
      <c r="Q63" s="242"/>
      <c r="R63" s="242"/>
    </row>
    <row r="64" spans="1:18" s="38" customFormat="1" ht="17.100000000000001" customHeight="1" x14ac:dyDescent="0.25">
      <c r="A64" s="24" t="s">
        <v>23</v>
      </c>
      <c r="B64" s="101">
        <v>0</v>
      </c>
      <c r="C64" s="102">
        <v>0</v>
      </c>
      <c r="D64" s="103">
        <v>0</v>
      </c>
      <c r="E64" s="102">
        <v>0</v>
      </c>
      <c r="F64" s="103">
        <v>0</v>
      </c>
      <c r="G64" s="104">
        <v>0</v>
      </c>
      <c r="H64" s="105">
        <v>0</v>
      </c>
      <c r="I64" s="120">
        <f t="shared" si="10"/>
        <v>0</v>
      </c>
      <c r="J64" s="225"/>
      <c r="K64" s="9"/>
      <c r="L64" s="9"/>
      <c r="M64" s="9"/>
      <c r="N64" s="9"/>
      <c r="O64" s="9"/>
      <c r="P64" s="9"/>
      <c r="Q64" s="9"/>
      <c r="R64" s="152"/>
    </row>
    <row r="65" spans="1:18" s="38" customFormat="1" ht="17.100000000000001" customHeight="1" x14ac:dyDescent="0.25">
      <c r="A65" s="24" t="s">
        <v>24</v>
      </c>
      <c r="B65" s="138">
        <v>27</v>
      </c>
      <c r="C65" s="141">
        <v>49</v>
      </c>
      <c r="D65" s="140">
        <v>114</v>
      </c>
      <c r="E65" s="141">
        <v>66</v>
      </c>
      <c r="F65" s="140">
        <v>4</v>
      </c>
      <c r="G65" s="142">
        <v>3</v>
      </c>
      <c r="H65" s="129">
        <v>357</v>
      </c>
      <c r="I65" s="143">
        <f t="shared" si="10"/>
        <v>14.159957543925616</v>
      </c>
      <c r="J65" s="232"/>
      <c r="K65" s="9"/>
      <c r="L65" s="9"/>
      <c r="M65" s="9"/>
      <c r="N65" s="9"/>
      <c r="O65" s="9"/>
      <c r="P65" s="9"/>
      <c r="Q65" s="9"/>
      <c r="R65" s="152"/>
    </row>
    <row r="66" spans="1:18" s="46" customFormat="1" ht="17.100000000000001" customHeight="1" x14ac:dyDescent="0.25">
      <c r="A66" s="25" t="s">
        <v>69</v>
      </c>
      <c r="B66" s="114">
        <v>0</v>
      </c>
      <c r="C66" s="115">
        <v>0</v>
      </c>
      <c r="D66" s="116">
        <v>3</v>
      </c>
      <c r="E66" s="115">
        <v>3</v>
      </c>
      <c r="F66" s="116">
        <v>0</v>
      </c>
      <c r="G66" s="117">
        <v>0</v>
      </c>
      <c r="H66" s="118">
        <v>0</v>
      </c>
      <c r="I66" s="122">
        <f t="shared" si="10"/>
        <v>0</v>
      </c>
      <c r="K66" s="242"/>
      <c r="L66" s="242"/>
      <c r="M66" s="242"/>
      <c r="N66" s="242"/>
      <c r="O66" s="242"/>
      <c r="P66" s="242"/>
      <c r="Q66" s="242"/>
      <c r="R66" s="242"/>
    </row>
    <row r="67" spans="1:18" s="38" customFormat="1" ht="17.100000000000001" customHeight="1" x14ac:dyDescent="0.25">
      <c r="A67" s="41" t="s">
        <v>52</v>
      </c>
      <c r="B67" s="42">
        <f t="shared" ref="B67:G67" si="15">SUM(B68:B71)</f>
        <v>7</v>
      </c>
      <c r="C67" s="43">
        <f t="shared" si="15"/>
        <v>1</v>
      </c>
      <c r="D67" s="39">
        <f t="shared" si="15"/>
        <v>1</v>
      </c>
      <c r="E67" s="43">
        <f t="shared" si="15"/>
        <v>2</v>
      </c>
      <c r="F67" s="39">
        <f t="shared" si="15"/>
        <v>3</v>
      </c>
      <c r="G67" s="44">
        <f t="shared" si="15"/>
        <v>11</v>
      </c>
      <c r="H67" s="45">
        <f t="shared" si="2"/>
        <v>25</v>
      </c>
      <c r="I67" s="88">
        <f t="shared" si="10"/>
        <v>0.99159366554100958</v>
      </c>
    </row>
    <row r="68" spans="1:18" s="38" customFormat="1" ht="17.100000000000001" customHeight="1" x14ac:dyDescent="0.25">
      <c r="A68" s="24" t="s">
        <v>17</v>
      </c>
      <c r="B68" s="101">
        <v>7</v>
      </c>
      <c r="C68" s="102">
        <v>1</v>
      </c>
      <c r="D68" s="103">
        <v>0</v>
      </c>
      <c r="E68" s="102">
        <v>2</v>
      </c>
      <c r="F68" s="103">
        <v>3</v>
      </c>
      <c r="G68" s="104">
        <v>10</v>
      </c>
      <c r="H68" s="105">
        <f t="shared" si="2"/>
        <v>23</v>
      </c>
      <c r="I68" s="120">
        <f t="shared" ref="I68:I71" si="16">H68/B$72 * 100000</f>
        <v>0.91226617229772877</v>
      </c>
    </row>
    <row r="69" spans="1:18" s="38" customFormat="1" ht="17.100000000000001" customHeight="1" x14ac:dyDescent="0.25">
      <c r="A69" s="40" t="s">
        <v>18</v>
      </c>
      <c r="B69" s="138">
        <v>0</v>
      </c>
      <c r="C69" s="141">
        <v>0</v>
      </c>
      <c r="D69" s="140">
        <v>1</v>
      </c>
      <c r="E69" s="141">
        <v>0</v>
      </c>
      <c r="F69" s="140">
        <v>0</v>
      </c>
      <c r="G69" s="142">
        <v>1</v>
      </c>
      <c r="H69" s="105">
        <f t="shared" ref="H69:H71" si="17">SUM(B69:G69)</f>
        <v>2</v>
      </c>
      <c r="I69" s="121">
        <f t="shared" si="16"/>
        <v>7.9327493243280756E-2</v>
      </c>
    </row>
    <row r="70" spans="1:18" s="38" customFormat="1" ht="17.100000000000001" customHeight="1" x14ac:dyDescent="0.25">
      <c r="A70" s="24" t="s">
        <v>19</v>
      </c>
      <c r="B70" s="101">
        <v>0</v>
      </c>
      <c r="C70" s="102">
        <v>0</v>
      </c>
      <c r="D70" s="103">
        <v>0</v>
      </c>
      <c r="E70" s="102">
        <v>0</v>
      </c>
      <c r="F70" s="103">
        <v>0</v>
      </c>
      <c r="G70" s="104">
        <v>0</v>
      </c>
      <c r="H70" s="105">
        <f t="shared" si="17"/>
        <v>0</v>
      </c>
      <c r="I70" s="120">
        <f t="shared" si="16"/>
        <v>0</v>
      </c>
    </row>
    <row r="71" spans="1:18" s="38" customFormat="1" ht="17.100000000000001" customHeight="1" x14ac:dyDescent="0.25">
      <c r="A71" s="25" t="s">
        <v>68</v>
      </c>
      <c r="B71" s="101">
        <v>0</v>
      </c>
      <c r="C71" s="102">
        <v>0</v>
      </c>
      <c r="D71" s="103">
        <v>0</v>
      </c>
      <c r="E71" s="102">
        <v>0</v>
      </c>
      <c r="F71" s="140">
        <v>0</v>
      </c>
      <c r="G71" s="142">
        <v>0</v>
      </c>
      <c r="H71" s="105">
        <f t="shared" si="17"/>
        <v>0</v>
      </c>
      <c r="I71" s="120">
        <f t="shared" si="16"/>
        <v>0</v>
      </c>
    </row>
    <row r="72" spans="1:18" s="38" customFormat="1" ht="27.95" customHeight="1" x14ac:dyDescent="0.2">
      <c r="A72" s="82" t="s">
        <v>81</v>
      </c>
      <c r="B72" s="356">
        <v>2521194</v>
      </c>
      <c r="C72" s="356"/>
      <c r="D72" s="79"/>
      <c r="E72" s="79"/>
      <c r="F72" s="79"/>
      <c r="G72" s="79"/>
      <c r="H72" s="247"/>
      <c r="I72" s="79"/>
    </row>
    <row r="73" spans="1:18" s="38" customFormat="1" ht="27.95" customHeight="1" x14ac:dyDescent="0.2">
      <c r="A73" s="82" t="s">
        <v>15</v>
      </c>
      <c r="B73" s="83"/>
      <c r="C73" s="84"/>
      <c r="D73" s="85"/>
      <c r="E73" s="83"/>
      <c r="F73" s="84"/>
      <c r="G73" s="86"/>
      <c r="H73" s="82"/>
      <c r="I73" s="82"/>
    </row>
    <row r="74" spans="1:18" s="38" customFormat="1" ht="27.95" customHeight="1" x14ac:dyDescent="0.2">
      <c r="A74" s="357" t="s">
        <v>16</v>
      </c>
      <c r="B74" s="358"/>
      <c r="C74" s="358"/>
      <c r="D74" s="358"/>
      <c r="E74" s="358"/>
      <c r="F74" s="358"/>
      <c r="G74" s="358"/>
      <c r="H74" s="358"/>
      <c r="I74" s="358"/>
    </row>
    <row r="75" spans="1:18" s="38" customFormat="1" ht="16.5" customHeight="1" x14ac:dyDescent="0.2">
      <c r="A75" s="360" t="s">
        <v>85</v>
      </c>
      <c r="B75" s="361"/>
      <c r="C75" s="361"/>
      <c r="D75" s="361"/>
      <c r="E75" s="361"/>
      <c r="F75" s="361"/>
      <c r="G75" s="361"/>
      <c r="H75" s="361"/>
      <c r="I75" s="361"/>
    </row>
    <row r="76" spans="1:18" s="38" customFormat="1" ht="27.95" customHeight="1" x14ac:dyDescent="0.2">
      <c r="A76" s="87" t="s">
        <v>82</v>
      </c>
      <c r="B76" s="83"/>
      <c r="C76" s="84"/>
      <c r="D76" s="85"/>
      <c r="E76" s="83"/>
      <c r="F76" s="84"/>
      <c r="G76" s="86"/>
      <c r="H76" s="82"/>
      <c r="I76" s="82"/>
    </row>
    <row r="77" spans="1:18" s="38" customFormat="1" x14ac:dyDescent="0.2">
      <c r="A77" s="1"/>
      <c r="B77" s="11"/>
      <c r="C77" s="2"/>
      <c r="D77" s="29"/>
      <c r="E77" s="11"/>
      <c r="F77" s="2"/>
      <c r="G77" s="1"/>
      <c r="H77" s="1"/>
      <c r="I77" s="1"/>
    </row>
    <row r="78" spans="1:18" s="38" customFormat="1" x14ac:dyDescent="0.2">
      <c r="A78" s="1"/>
      <c r="B78" s="75"/>
      <c r="C78" s="74"/>
      <c r="D78" s="74"/>
      <c r="E78" s="75"/>
      <c r="F78" s="75"/>
      <c r="G78" s="74"/>
      <c r="H78" s="74"/>
      <c r="I78" s="1"/>
    </row>
    <row r="79" spans="1:18" s="38" customFormat="1" ht="15" customHeight="1" x14ac:dyDescent="0.2">
      <c r="A79" s="1"/>
      <c r="B79" s="75"/>
      <c r="C79" s="74"/>
      <c r="D79" s="74"/>
      <c r="E79" s="75"/>
      <c r="F79" s="74"/>
      <c r="G79" s="74"/>
      <c r="H79" s="74"/>
      <c r="I79" s="1"/>
    </row>
    <row r="80" spans="1:18" s="38" customFormat="1" x14ac:dyDescent="0.2">
      <c r="A80" s="1"/>
      <c r="B80" s="74"/>
      <c r="C80" s="74"/>
      <c r="D80" s="74"/>
      <c r="E80" s="75"/>
      <c r="F80" s="74"/>
      <c r="G80" s="74"/>
      <c r="H80" s="74"/>
      <c r="I80" s="1"/>
    </row>
    <row r="81" spans="1:9" x14ac:dyDescent="0.2">
      <c r="B81" s="75"/>
      <c r="C81" s="74"/>
      <c r="D81" s="74"/>
      <c r="E81" s="75"/>
      <c r="F81" s="74"/>
      <c r="G81" s="74"/>
      <c r="H81" s="74"/>
    </row>
    <row r="82" spans="1:9" s="46" customFormat="1" ht="21" customHeight="1" x14ac:dyDescent="0.25">
      <c r="A82" s="1"/>
      <c r="B82" s="75"/>
      <c r="C82" s="74"/>
      <c r="D82" s="78"/>
      <c r="E82" s="75"/>
      <c r="F82" s="74"/>
      <c r="G82" s="78"/>
      <c r="H82" s="74"/>
      <c r="I82" s="1"/>
    </row>
    <row r="83" spans="1:9" s="38" customFormat="1" x14ac:dyDescent="0.2">
      <c r="A83" s="1"/>
      <c r="B83" s="75"/>
      <c r="C83" s="74"/>
      <c r="D83" s="78"/>
      <c r="E83" s="75"/>
      <c r="F83" s="74"/>
      <c r="G83" s="78"/>
      <c r="H83" s="74"/>
      <c r="I83" s="1"/>
    </row>
    <row r="84" spans="1:9" s="38" customFormat="1" x14ac:dyDescent="0.2">
      <c r="A84" s="1"/>
      <c r="B84" s="75"/>
      <c r="C84" s="74"/>
      <c r="D84" s="78"/>
      <c r="E84" s="75"/>
      <c r="F84" s="74"/>
      <c r="G84" s="78"/>
      <c r="H84" s="74"/>
      <c r="I84" s="1"/>
    </row>
    <row r="85" spans="1:9" s="38" customFormat="1" ht="15" customHeight="1" x14ac:dyDescent="0.2">
      <c r="A85" s="1"/>
      <c r="B85" s="77"/>
      <c r="C85" s="19"/>
      <c r="D85" s="76"/>
      <c r="E85" s="77"/>
      <c r="F85" s="19"/>
      <c r="G85" s="19"/>
      <c r="H85" s="19"/>
      <c r="I85" s="1"/>
    </row>
    <row r="86" spans="1:9" x14ac:dyDescent="0.2">
      <c r="B86" s="11"/>
      <c r="C86" s="12"/>
      <c r="D86" s="30"/>
      <c r="E86" s="11"/>
      <c r="F86" s="12"/>
      <c r="G86" s="13"/>
    </row>
    <row r="87" spans="1:9" s="46" customFormat="1" ht="21" customHeight="1" x14ac:dyDescent="0.25">
      <c r="A87" s="1"/>
      <c r="B87" s="11"/>
      <c r="C87" s="12"/>
      <c r="D87" s="30"/>
      <c r="E87" s="11"/>
      <c r="F87" s="12"/>
      <c r="G87" s="13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38" customFormat="1" x14ac:dyDescent="0.2">
      <c r="A89" s="1"/>
      <c r="B89" s="11"/>
      <c r="C89" s="12"/>
      <c r="D89" s="30"/>
      <c r="E89" s="11"/>
      <c r="F89" s="12"/>
      <c r="G89" s="13"/>
      <c r="H89" s="1"/>
      <c r="I89" s="1"/>
    </row>
    <row r="90" spans="1:9" s="38" customFormat="1" x14ac:dyDescent="0.2">
      <c r="A90" s="1"/>
      <c r="B90" s="11"/>
      <c r="C90" s="12"/>
      <c r="D90" s="30"/>
      <c r="E90" s="11"/>
      <c r="F90" s="12"/>
      <c r="G90" s="13"/>
      <c r="H90" s="1"/>
      <c r="I90" s="1"/>
    </row>
    <row r="91" spans="1:9" s="38" customFormat="1" x14ac:dyDescent="0.2">
      <c r="A91" s="1"/>
      <c r="B91" s="11"/>
      <c r="C91" s="1"/>
      <c r="D91" s="29"/>
      <c r="E91" s="11"/>
      <c r="F91" s="1"/>
      <c r="G91" s="1"/>
      <c r="H91" s="1"/>
      <c r="I91" s="1"/>
    </row>
    <row r="92" spans="1:9" s="38" customFormat="1" x14ac:dyDescent="0.2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30"/>
      <c r="E93" s="11"/>
      <c r="F93" s="12"/>
      <c r="G93" s="13"/>
      <c r="H93" s="1"/>
      <c r="I93" s="1"/>
    </row>
    <row r="94" spans="1:9" s="46" customFormat="1" ht="21" customHeight="1" x14ac:dyDescent="0.25">
      <c r="A94" s="1"/>
      <c r="B94" s="11"/>
      <c r="C94" s="12"/>
      <c r="D94" s="30"/>
      <c r="E94" s="11"/>
      <c r="F94" s="12"/>
      <c r="G94" s="13"/>
      <c r="H94" s="1"/>
      <c r="I94" s="1"/>
    </row>
    <row r="95" spans="1:9" s="46" customFormat="1" ht="21" customHeight="1" x14ac:dyDescent="0.25">
      <c r="A95" s="1"/>
      <c r="B95" s="11"/>
      <c r="C95" s="12"/>
      <c r="D95" s="30"/>
      <c r="E95" s="11"/>
      <c r="F95" s="12"/>
      <c r="G95" s="13"/>
      <c r="H95" s="1"/>
      <c r="I95" s="1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46" customFormat="1" ht="21" customHeight="1" x14ac:dyDescent="0.25">
      <c r="A97" s="1"/>
      <c r="B97" s="11"/>
      <c r="C97" s="12"/>
      <c r="D97" s="29"/>
      <c r="E97" s="11"/>
      <c r="F97" s="12"/>
      <c r="G97" s="1"/>
      <c r="H97" s="1"/>
      <c r="I97" s="1"/>
    </row>
    <row r="98" spans="1:9" s="46" customFormat="1" ht="21" customHeight="1" x14ac:dyDescent="0.25">
      <c r="A98" s="1"/>
      <c r="B98" s="3"/>
      <c r="C98" s="12"/>
      <c r="D98" s="29"/>
      <c r="E98" s="3"/>
      <c r="F98" s="12"/>
      <c r="G98" s="1"/>
      <c r="H98" s="1"/>
      <c r="I98" s="1"/>
    </row>
    <row r="99" spans="1:9" s="46" customFormat="1" ht="21" customHeight="1" x14ac:dyDescent="0.25">
      <c r="A99" s="1"/>
      <c r="B99" s="3"/>
      <c r="C99" s="12"/>
      <c r="D99" s="29"/>
      <c r="E99" s="3"/>
      <c r="F99" s="12"/>
      <c r="G99" s="1"/>
      <c r="H99" s="1"/>
      <c r="I99" s="1"/>
    </row>
    <row r="100" spans="1:9" ht="33.75" customHeight="1" x14ac:dyDescent="0.2">
      <c r="B100" s="3"/>
      <c r="E100" s="3"/>
    </row>
    <row r="101" spans="1:9" ht="22.5" customHeight="1" x14ac:dyDescent="0.2">
      <c r="B101" s="3"/>
      <c r="E101" s="3"/>
    </row>
    <row r="102" spans="1:9" ht="27.75" customHeight="1" x14ac:dyDescent="0.2">
      <c r="B102" s="14"/>
      <c r="C102" s="5"/>
      <c r="D102" s="31"/>
      <c r="E102" s="14"/>
      <c r="F102" s="5"/>
      <c r="G102" s="5"/>
    </row>
    <row r="103" spans="1:9" ht="16.5" customHeight="1" x14ac:dyDescent="0.2">
      <c r="B103" s="3"/>
      <c r="D103" s="31"/>
      <c r="E103" s="3"/>
      <c r="G103" s="5"/>
    </row>
    <row r="104" spans="1:9" ht="24" customHeight="1" x14ac:dyDescent="0.2">
      <c r="B104" s="3"/>
      <c r="D104" s="31"/>
      <c r="E104" s="3"/>
      <c r="G104" s="5"/>
    </row>
    <row r="105" spans="1:9" ht="15.75" x14ac:dyDescent="0.25">
      <c r="A105" s="15"/>
      <c r="B105" s="3"/>
      <c r="E105" s="3"/>
    </row>
    <row r="106" spans="1:9" ht="15.75" x14ac:dyDescent="0.25">
      <c r="A106" s="15"/>
      <c r="B106" s="3"/>
      <c r="E106" s="3"/>
      <c r="H106" s="3"/>
    </row>
    <row r="107" spans="1:9" ht="15.75" x14ac:dyDescent="0.25">
      <c r="A107" s="15"/>
      <c r="B107" s="3"/>
      <c r="C107" s="12"/>
      <c r="D107" s="30"/>
      <c r="E107" s="3"/>
      <c r="F107" s="12"/>
      <c r="G107" s="13"/>
      <c r="I107" s="13"/>
    </row>
    <row r="108" spans="1:9" x14ac:dyDescent="0.2">
      <c r="B108" s="3"/>
      <c r="C108" s="12"/>
      <c r="D108" s="30"/>
      <c r="E108" s="3"/>
      <c r="F108" s="12"/>
      <c r="G108" s="13"/>
    </row>
    <row r="109" spans="1:9" x14ac:dyDescent="0.2">
      <c r="B109" s="3"/>
      <c r="C109" s="12"/>
      <c r="D109" s="30"/>
      <c r="E109" s="3"/>
      <c r="F109" s="12"/>
      <c r="G109" s="13"/>
    </row>
    <row r="110" spans="1:9" x14ac:dyDescent="0.2">
      <c r="B110" s="3"/>
      <c r="C110" s="12"/>
      <c r="D110" s="30"/>
      <c r="E110" s="3"/>
      <c r="F110" s="12"/>
      <c r="G110" s="13"/>
    </row>
    <row r="111" spans="1:9" x14ac:dyDescent="0.2">
      <c r="B111" s="3"/>
      <c r="C111" s="12"/>
      <c r="D111" s="30"/>
      <c r="E111" s="3"/>
      <c r="F111" s="12"/>
      <c r="G111" s="13"/>
    </row>
    <row r="112" spans="1:9" ht="15.75" x14ac:dyDescent="0.25">
      <c r="A112" s="6"/>
      <c r="B112" s="3"/>
      <c r="C112" s="12"/>
      <c r="D112" s="30"/>
      <c r="E112" s="3"/>
      <c r="F112" s="12"/>
      <c r="G112" s="13"/>
    </row>
    <row r="113" spans="1:5" x14ac:dyDescent="0.2">
      <c r="B113" s="3"/>
      <c r="E113" s="3"/>
    </row>
    <row r="114" spans="1:5" ht="15.75" x14ac:dyDescent="0.25">
      <c r="A114" s="6"/>
      <c r="B114" s="3"/>
      <c r="E114" s="3"/>
    </row>
    <row r="115" spans="1:5" ht="15.75" x14ac:dyDescent="0.2">
      <c r="A115" s="4"/>
      <c r="B115" s="3"/>
      <c r="E115" s="3"/>
    </row>
    <row r="116" spans="1:5" x14ac:dyDescent="0.2">
      <c r="B116" s="3"/>
      <c r="E116" s="3"/>
    </row>
    <row r="117" spans="1:5" ht="15.75" x14ac:dyDescent="0.25">
      <c r="A117" s="6"/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B123" s="3"/>
      <c r="E123" s="3"/>
    </row>
    <row r="124" spans="1:5" x14ac:dyDescent="0.2">
      <c r="B124" s="3"/>
      <c r="E124" s="3"/>
    </row>
    <row r="125" spans="1:5" x14ac:dyDescent="0.2">
      <c r="A125" s="10"/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C132" s="12"/>
      <c r="D132" s="30"/>
      <c r="E132" s="3"/>
      <c r="F132" s="12"/>
      <c r="G132" s="13"/>
    </row>
    <row r="133" spans="1:7" x14ac:dyDescent="0.2">
      <c r="B133" s="3"/>
      <c r="C133" s="12"/>
      <c r="D133" s="30"/>
      <c r="E133" s="3"/>
      <c r="F133" s="12"/>
      <c r="G133" s="13"/>
    </row>
    <row r="134" spans="1:7" x14ac:dyDescent="0.2"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ht="15.75" x14ac:dyDescent="0.25">
      <c r="A136" s="15"/>
      <c r="B136" s="3"/>
      <c r="C136" s="12"/>
      <c r="D136" s="30"/>
      <c r="E136" s="3"/>
      <c r="F136" s="12"/>
      <c r="G136" s="13"/>
    </row>
    <row r="137" spans="1:7" ht="15.75" x14ac:dyDescent="0.25">
      <c r="A137" s="6"/>
      <c r="B137" s="3"/>
      <c r="C137" s="12"/>
      <c r="D137" s="30"/>
      <c r="E137" s="3"/>
      <c r="F137" s="12"/>
      <c r="G137" s="13"/>
    </row>
    <row r="138" spans="1:7" ht="15.75" x14ac:dyDescent="0.25">
      <c r="A138" s="8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x14ac:dyDescent="0.2">
      <c r="A140" s="10"/>
      <c r="B140" s="3"/>
      <c r="C140" s="12"/>
      <c r="D140" s="30"/>
      <c r="E140" s="3"/>
      <c r="F140" s="12"/>
      <c r="G140" s="1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A142" s="10"/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ht="15.75" x14ac:dyDescent="0.25">
      <c r="A144" s="15"/>
      <c r="C144" s="12"/>
      <c r="D144" s="30"/>
      <c r="F144" s="12"/>
      <c r="G144" s="13"/>
    </row>
    <row r="145" spans="1:7" ht="15.75" x14ac:dyDescent="0.25">
      <c r="A145" s="15"/>
      <c r="C145" s="12"/>
      <c r="D145" s="30"/>
      <c r="F145" s="12"/>
      <c r="G145" s="13"/>
    </row>
    <row r="146" spans="1:7" ht="15.75" x14ac:dyDescent="0.25">
      <c r="A146" s="15"/>
      <c r="C146" s="12"/>
      <c r="F146" s="12"/>
    </row>
    <row r="147" spans="1:7" x14ac:dyDescent="0.2">
      <c r="C147" s="12"/>
      <c r="F147" s="12"/>
    </row>
    <row r="148" spans="1:7" x14ac:dyDescent="0.2">
      <c r="C148" s="12"/>
      <c r="F148" s="12"/>
    </row>
    <row r="149" spans="1:7" x14ac:dyDescent="0.2">
      <c r="C149" s="12"/>
      <c r="D149" s="30"/>
      <c r="F149" s="12"/>
      <c r="G149" s="13"/>
    </row>
    <row r="150" spans="1:7" x14ac:dyDescent="0.2">
      <c r="B150" s="10"/>
      <c r="C150" s="16"/>
      <c r="D150" s="32"/>
      <c r="E150" s="10"/>
      <c r="F150" s="16"/>
      <c r="G150" s="17"/>
    </row>
    <row r="151" spans="1:7" ht="15.75" x14ac:dyDescent="0.25">
      <c r="A151" s="6"/>
      <c r="C151" s="12"/>
      <c r="D151" s="30"/>
      <c r="F151" s="12"/>
      <c r="G151" s="13"/>
    </row>
    <row r="152" spans="1:7" x14ac:dyDescent="0.2">
      <c r="B152" s="10"/>
      <c r="C152" s="16"/>
      <c r="D152" s="32"/>
      <c r="E152" s="10"/>
      <c r="F152" s="16"/>
      <c r="G152" s="17"/>
    </row>
    <row r="153" spans="1:7" ht="15.75" x14ac:dyDescent="0.25">
      <c r="A153" s="6"/>
      <c r="C153" s="12"/>
      <c r="D153" s="30"/>
      <c r="F153" s="12"/>
      <c r="G153" s="13"/>
    </row>
    <row r="154" spans="1:7" ht="15.75" x14ac:dyDescent="0.2">
      <c r="A154" s="4"/>
      <c r="C154" s="12"/>
      <c r="F154" s="12"/>
    </row>
    <row r="155" spans="1:7" x14ac:dyDescent="0.2">
      <c r="C155" s="12"/>
      <c r="F155" s="12"/>
    </row>
    <row r="156" spans="1:7" ht="15.75" x14ac:dyDescent="0.25">
      <c r="A156" s="6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C162" s="12"/>
      <c r="F162" s="12"/>
    </row>
    <row r="163" spans="1:7" x14ac:dyDescent="0.2">
      <c r="C163" s="12"/>
      <c r="F163" s="12"/>
    </row>
    <row r="164" spans="1:7" x14ac:dyDescent="0.2">
      <c r="A164" s="10"/>
      <c r="B164" s="5"/>
      <c r="E164" s="5"/>
    </row>
    <row r="165" spans="1:7" x14ac:dyDescent="0.2">
      <c r="B165" s="5"/>
      <c r="C165" s="5"/>
      <c r="D165" s="31"/>
      <c r="E165" s="5"/>
      <c r="F165" s="5"/>
      <c r="G165" s="5"/>
    </row>
    <row r="166" spans="1:7" x14ac:dyDescent="0.2">
      <c r="D166" s="31"/>
      <c r="G166" s="5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C170" s="12"/>
      <c r="D170" s="30"/>
      <c r="F170" s="12"/>
      <c r="G170" s="13"/>
    </row>
    <row r="171" spans="1:7" x14ac:dyDescent="0.2">
      <c r="C171" s="12"/>
      <c r="D171" s="30"/>
      <c r="F171" s="12"/>
      <c r="G171" s="13"/>
    </row>
    <row r="172" spans="1:7" x14ac:dyDescent="0.2">
      <c r="C172" s="12"/>
      <c r="D172" s="30"/>
      <c r="F172" s="12"/>
      <c r="G172" s="13"/>
    </row>
    <row r="173" spans="1:7" x14ac:dyDescent="0.2">
      <c r="C173" s="12"/>
      <c r="D173" s="30"/>
      <c r="F173" s="12"/>
      <c r="G173" s="13"/>
    </row>
    <row r="174" spans="1:7" x14ac:dyDescent="0.2">
      <c r="B174" s="10"/>
      <c r="C174" s="16"/>
      <c r="D174" s="32"/>
      <c r="E174" s="10"/>
      <c r="F174" s="16"/>
      <c r="G174" s="17"/>
    </row>
    <row r="175" spans="1:7" ht="15.75" x14ac:dyDescent="0.25">
      <c r="A175" s="15"/>
      <c r="C175" s="12"/>
      <c r="D175" s="30"/>
      <c r="F175" s="12"/>
      <c r="G175" s="13"/>
    </row>
    <row r="176" spans="1:7" ht="15.75" x14ac:dyDescent="0.25">
      <c r="A176" s="6"/>
      <c r="C176" s="12"/>
      <c r="D176" s="30"/>
      <c r="F176" s="12"/>
      <c r="G176" s="13"/>
    </row>
    <row r="177" spans="1:7" ht="15.75" x14ac:dyDescent="0.25">
      <c r="A177" s="8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A179" s="10"/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A181" s="10"/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ht="15.75" x14ac:dyDescent="0.25">
      <c r="A183" s="15"/>
      <c r="C183" s="12"/>
      <c r="D183" s="30"/>
      <c r="F183" s="12"/>
      <c r="G183" s="13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15"/>
      <c r="C185" s="12"/>
      <c r="F185" s="12"/>
    </row>
    <row r="186" spans="1:7" x14ac:dyDescent="0.2">
      <c r="C186" s="12"/>
      <c r="F186" s="12"/>
    </row>
    <row r="187" spans="1:7" x14ac:dyDescent="0.2">
      <c r="C187" s="12"/>
      <c r="F187" s="12"/>
    </row>
    <row r="188" spans="1:7" x14ac:dyDescent="0.2">
      <c r="C188" s="12"/>
      <c r="D188" s="30"/>
      <c r="F188" s="12"/>
      <c r="G188" s="13"/>
    </row>
    <row r="189" spans="1:7" x14ac:dyDescent="0.2">
      <c r="B189" s="10"/>
      <c r="C189" s="16"/>
      <c r="D189" s="32"/>
      <c r="E189" s="10"/>
      <c r="F189" s="16"/>
      <c r="G189" s="17"/>
    </row>
    <row r="190" spans="1:7" ht="15.75" x14ac:dyDescent="0.25">
      <c r="A190" s="6"/>
      <c r="C190" s="12"/>
      <c r="D190" s="30"/>
      <c r="F190" s="12"/>
      <c r="G190" s="13"/>
    </row>
    <row r="191" spans="1:7" x14ac:dyDescent="0.2">
      <c r="B191" s="10"/>
      <c r="C191" s="16"/>
      <c r="D191" s="32"/>
      <c r="E191" s="10"/>
      <c r="F191" s="16"/>
      <c r="G191" s="17"/>
    </row>
    <row r="192" spans="1:7" ht="15.75" x14ac:dyDescent="0.25">
      <c r="A192" s="6"/>
      <c r="C192" s="12"/>
      <c r="D192" s="30"/>
      <c r="F192" s="12"/>
      <c r="G192" s="13"/>
    </row>
    <row r="193" spans="1:7" ht="15.75" x14ac:dyDescent="0.2">
      <c r="A193" s="4"/>
      <c r="C193" s="12"/>
      <c r="F193" s="12"/>
    </row>
    <row r="194" spans="1:7" x14ac:dyDescent="0.2">
      <c r="C194" s="12"/>
      <c r="F194" s="12"/>
    </row>
    <row r="195" spans="1:7" ht="15.75" x14ac:dyDescent="0.25">
      <c r="A195" s="6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C201" s="12"/>
      <c r="F201" s="12"/>
    </row>
    <row r="202" spans="1:7" x14ac:dyDescent="0.2">
      <c r="C202" s="12"/>
      <c r="F202" s="12"/>
    </row>
    <row r="203" spans="1:7" x14ac:dyDescent="0.2">
      <c r="A203" s="10"/>
      <c r="B203" s="5"/>
      <c r="E203" s="5"/>
    </row>
    <row r="204" spans="1:7" x14ac:dyDescent="0.2">
      <c r="B204" s="5"/>
      <c r="C204" s="5"/>
      <c r="D204" s="31"/>
      <c r="E204" s="5"/>
      <c r="F204" s="5"/>
      <c r="G204" s="5"/>
    </row>
    <row r="205" spans="1:7" x14ac:dyDescent="0.2">
      <c r="D205" s="31"/>
      <c r="G205" s="5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C209" s="12"/>
      <c r="D209" s="30"/>
      <c r="F209" s="12"/>
      <c r="G209" s="13"/>
    </row>
    <row r="210" spans="1:7" x14ac:dyDescent="0.2">
      <c r="C210" s="12"/>
      <c r="D210" s="30"/>
      <c r="F210" s="12"/>
      <c r="G210" s="13"/>
    </row>
    <row r="211" spans="1:7" x14ac:dyDescent="0.2">
      <c r="C211" s="12"/>
      <c r="D211" s="30"/>
      <c r="F211" s="12"/>
      <c r="G211" s="13"/>
    </row>
    <row r="212" spans="1:7" x14ac:dyDescent="0.2">
      <c r="C212" s="12"/>
      <c r="D212" s="30"/>
      <c r="F212" s="12"/>
      <c r="G212" s="13"/>
    </row>
    <row r="213" spans="1:7" x14ac:dyDescent="0.2">
      <c r="B213" s="10"/>
      <c r="C213" s="16"/>
      <c r="D213" s="32"/>
      <c r="E213" s="10"/>
      <c r="F213" s="16"/>
      <c r="G213" s="17"/>
    </row>
    <row r="214" spans="1:7" ht="15.75" x14ac:dyDescent="0.25">
      <c r="A214" s="15"/>
      <c r="C214" s="12"/>
      <c r="D214" s="30"/>
      <c r="F214" s="12"/>
      <c r="G214" s="13"/>
    </row>
    <row r="215" spans="1:7" ht="15.75" x14ac:dyDescent="0.25">
      <c r="A215" s="6"/>
      <c r="C215" s="12"/>
      <c r="D215" s="30"/>
      <c r="F215" s="12"/>
      <c r="G215" s="13"/>
    </row>
    <row r="216" spans="1:7" ht="15.75" x14ac:dyDescent="0.25">
      <c r="A216" s="8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A218" s="10"/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A220" s="10"/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ht="15.75" x14ac:dyDescent="0.25">
      <c r="A222" s="15"/>
      <c r="C222" s="12"/>
      <c r="D222" s="30"/>
      <c r="F222" s="12"/>
      <c r="G222" s="13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15"/>
      <c r="C224" s="12"/>
      <c r="F224" s="12"/>
    </row>
    <row r="225" spans="1:7" x14ac:dyDescent="0.2">
      <c r="C225" s="12"/>
      <c r="F225" s="12"/>
    </row>
    <row r="226" spans="1:7" x14ac:dyDescent="0.2">
      <c r="C226" s="12"/>
      <c r="F226" s="12"/>
    </row>
    <row r="227" spans="1:7" x14ac:dyDescent="0.2">
      <c r="C227" s="12"/>
      <c r="D227" s="30"/>
      <c r="F227" s="12"/>
      <c r="G227" s="13"/>
    </row>
    <row r="228" spans="1:7" x14ac:dyDescent="0.2">
      <c r="B228" s="10"/>
      <c r="C228" s="16"/>
      <c r="D228" s="32"/>
      <c r="E228" s="10"/>
      <c r="F228" s="16"/>
      <c r="G228" s="17"/>
    </row>
    <row r="229" spans="1:7" ht="15.75" x14ac:dyDescent="0.25">
      <c r="A229" s="6"/>
      <c r="C229" s="12"/>
      <c r="D229" s="30"/>
      <c r="F229" s="12"/>
      <c r="G229" s="13"/>
    </row>
    <row r="230" spans="1:7" x14ac:dyDescent="0.2">
      <c r="B230" s="10"/>
      <c r="C230" s="16"/>
      <c r="D230" s="32"/>
      <c r="E230" s="10"/>
      <c r="F230" s="16"/>
      <c r="G230" s="17"/>
    </row>
    <row r="231" spans="1:7" ht="15.75" x14ac:dyDescent="0.25">
      <c r="A231" s="6"/>
      <c r="C231" s="12"/>
      <c r="D231" s="30"/>
      <c r="F231" s="12"/>
      <c r="G231" s="13"/>
    </row>
    <row r="232" spans="1:7" ht="15.75" x14ac:dyDescent="0.2">
      <c r="A232" s="4"/>
      <c r="C232" s="12"/>
      <c r="F232" s="12"/>
    </row>
    <row r="233" spans="1:7" x14ac:dyDescent="0.2">
      <c r="C233" s="12"/>
      <c r="F233" s="12"/>
    </row>
    <row r="234" spans="1:7" ht="15.75" x14ac:dyDescent="0.25">
      <c r="A234" s="6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C240" s="12"/>
      <c r="F240" s="12"/>
    </row>
    <row r="241" spans="1:7" x14ac:dyDescent="0.2">
      <c r="C241" s="12"/>
      <c r="F241" s="12"/>
    </row>
    <row r="242" spans="1:7" x14ac:dyDescent="0.2">
      <c r="A242" s="10"/>
      <c r="B242" s="5"/>
      <c r="E242" s="5"/>
    </row>
    <row r="243" spans="1:7" x14ac:dyDescent="0.2">
      <c r="B243" s="5"/>
      <c r="C243" s="5"/>
      <c r="D243" s="31"/>
      <c r="E243" s="5"/>
      <c r="F243" s="5"/>
      <c r="G243" s="5"/>
    </row>
    <row r="244" spans="1:7" x14ac:dyDescent="0.2">
      <c r="D244" s="31"/>
      <c r="G244" s="5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C248" s="12"/>
      <c r="D248" s="30"/>
      <c r="F248" s="12"/>
      <c r="G248" s="13"/>
    </row>
    <row r="249" spans="1:7" x14ac:dyDescent="0.2">
      <c r="C249" s="12"/>
      <c r="D249" s="30"/>
      <c r="F249" s="12"/>
      <c r="G249" s="13"/>
    </row>
    <row r="250" spans="1:7" x14ac:dyDescent="0.2">
      <c r="C250" s="12"/>
      <c r="D250" s="30"/>
      <c r="F250" s="12"/>
      <c r="G250" s="13"/>
    </row>
    <row r="251" spans="1:7" x14ac:dyDescent="0.2">
      <c r="C251" s="12"/>
      <c r="D251" s="30"/>
      <c r="F251" s="12"/>
      <c r="G251" s="13"/>
    </row>
    <row r="252" spans="1:7" x14ac:dyDescent="0.2">
      <c r="B252" s="10"/>
      <c r="C252" s="16"/>
      <c r="D252" s="32"/>
      <c r="E252" s="10"/>
      <c r="F252" s="16"/>
      <c r="G252" s="17"/>
    </row>
    <row r="253" spans="1:7" ht="15.75" x14ac:dyDescent="0.25">
      <c r="A253" s="15"/>
      <c r="C253" s="12"/>
      <c r="D253" s="30"/>
      <c r="F253" s="12"/>
      <c r="G253" s="13"/>
    </row>
    <row r="254" spans="1:7" ht="15.75" x14ac:dyDescent="0.25">
      <c r="A254" s="6"/>
      <c r="C254" s="12"/>
      <c r="D254" s="30"/>
      <c r="F254" s="12"/>
      <c r="G254" s="13"/>
    </row>
    <row r="255" spans="1:7" ht="15.75" x14ac:dyDescent="0.25">
      <c r="A255" s="8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A257" s="10"/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A259" s="10"/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ht="15.75" x14ac:dyDescent="0.25">
      <c r="A261" s="15"/>
      <c r="C261" s="12"/>
      <c r="D261" s="30"/>
      <c r="F261" s="12"/>
      <c r="G261" s="13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15"/>
      <c r="C263" s="12"/>
      <c r="F263" s="12"/>
    </row>
    <row r="264" spans="1:7" x14ac:dyDescent="0.2">
      <c r="C264" s="12"/>
      <c r="F264" s="12"/>
    </row>
    <row r="265" spans="1:7" x14ac:dyDescent="0.2">
      <c r="C265" s="12"/>
      <c r="F265" s="12"/>
    </row>
    <row r="266" spans="1:7" x14ac:dyDescent="0.2">
      <c r="C266" s="12"/>
      <c r="D266" s="30"/>
      <c r="F266" s="12"/>
      <c r="G266" s="13"/>
    </row>
    <row r="267" spans="1:7" x14ac:dyDescent="0.2">
      <c r="B267" s="10"/>
      <c r="C267" s="16"/>
      <c r="D267" s="32"/>
      <c r="E267" s="10"/>
      <c r="F267" s="16"/>
      <c r="G267" s="17"/>
    </row>
    <row r="268" spans="1:7" ht="15.75" x14ac:dyDescent="0.25">
      <c r="A268" s="6"/>
      <c r="C268" s="12"/>
      <c r="D268" s="30"/>
      <c r="F268" s="12"/>
      <c r="G268" s="13"/>
    </row>
    <row r="269" spans="1:7" x14ac:dyDescent="0.2">
      <c r="B269" s="10"/>
      <c r="C269" s="16"/>
      <c r="D269" s="32"/>
      <c r="E269" s="10"/>
      <c r="F269" s="16"/>
      <c r="G269" s="17"/>
    </row>
    <row r="270" spans="1:7" ht="15.75" x14ac:dyDescent="0.25">
      <c r="A270" s="6"/>
      <c r="C270" s="12"/>
      <c r="D270" s="30"/>
      <c r="F270" s="12"/>
      <c r="G270" s="13"/>
    </row>
    <row r="271" spans="1:7" ht="15.75" x14ac:dyDescent="0.25">
      <c r="A271" s="6"/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C279" s="12"/>
      <c r="F279" s="12"/>
    </row>
    <row r="280" spans="2:7" x14ac:dyDescent="0.2">
      <c r="C280" s="12"/>
      <c r="F280" s="12"/>
    </row>
    <row r="281" spans="2:7" x14ac:dyDescent="0.2">
      <c r="B281" s="5"/>
      <c r="E281" s="5"/>
    </row>
    <row r="282" spans="2:7" x14ac:dyDescent="0.2">
      <c r="B282" s="5"/>
      <c r="C282" s="5"/>
      <c r="D282" s="31"/>
      <c r="E282" s="5"/>
      <c r="F282" s="5"/>
      <c r="G282" s="5"/>
    </row>
    <row r="283" spans="2:7" x14ac:dyDescent="0.2">
      <c r="D283" s="31"/>
      <c r="G283" s="5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10"/>
      <c r="C291" s="16"/>
      <c r="D291" s="33"/>
      <c r="E291" s="10"/>
      <c r="F291" s="16"/>
      <c r="G291" s="10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B306" s="10"/>
      <c r="C306" s="16"/>
      <c r="D306" s="33"/>
      <c r="E306" s="10"/>
      <c r="F306" s="16"/>
      <c r="G306" s="10"/>
    </row>
    <row r="307" spans="2:7" x14ac:dyDescent="0.2">
      <c r="C307" s="12"/>
      <c r="F307" s="12"/>
    </row>
    <row r="308" spans="2:7" x14ac:dyDescent="0.2">
      <c r="B308" s="10"/>
      <c r="C308" s="16"/>
      <c r="D308" s="34"/>
      <c r="E308" s="10"/>
      <c r="F308" s="16"/>
      <c r="G308" s="18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18" spans="2:7" x14ac:dyDescent="0.2">
      <c r="C318" s="12"/>
      <c r="F318" s="12"/>
    </row>
    <row r="319" spans="2:7" x14ac:dyDescent="0.2">
      <c r="C319" s="12"/>
      <c r="F319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  <row r="333" spans="4:7" x14ac:dyDescent="0.2">
      <c r="D333" s="35"/>
      <c r="G333" s="12"/>
    </row>
    <row r="334" spans="4:7" x14ac:dyDescent="0.2">
      <c r="D334" s="35"/>
      <c r="G334" s="12"/>
    </row>
    <row r="335" spans="4:7" x14ac:dyDescent="0.2">
      <c r="D335" s="35"/>
      <c r="G335" s="12"/>
    </row>
    <row r="336" spans="4:7" x14ac:dyDescent="0.2">
      <c r="D336" s="35"/>
      <c r="G336" s="12"/>
    </row>
  </sheetData>
  <mergeCells count="5">
    <mergeCell ref="A75:I75"/>
    <mergeCell ref="A2:A3"/>
    <mergeCell ref="B2:G2"/>
    <mergeCell ref="B72:C72"/>
    <mergeCell ref="A74:I74"/>
  </mergeCells>
  <phoneticPr fontId="17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36"/>
  <sheetViews>
    <sheetView zoomScale="70" workbookViewId="0">
      <selection activeCell="K22" sqref="K22"/>
    </sheetView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97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11" s="46" customFormat="1" ht="17.100000000000001" customHeight="1" x14ac:dyDescent="0.25">
      <c r="A4" s="41" t="s">
        <v>40</v>
      </c>
      <c r="B4" s="42">
        <f t="shared" ref="B4:G4" si="0">SUM(B5:B8)</f>
        <v>37</v>
      </c>
      <c r="C4" s="43">
        <f t="shared" si="0"/>
        <v>81</v>
      </c>
      <c r="D4" s="39">
        <f t="shared" si="0"/>
        <v>185</v>
      </c>
      <c r="E4" s="43">
        <f t="shared" si="0"/>
        <v>136</v>
      </c>
      <c r="F4" s="39">
        <f t="shared" si="0"/>
        <v>15</v>
      </c>
      <c r="G4" s="44">
        <f t="shared" si="0"/>
        <v>11</v>
      </c>
      <c r="H4" s="45">
        <f>SUM(B4:G4)</f>
        <v>465</v>
      </c>
      <c r="I4" s="72">
        <f t="shared" ref="I4:I35" si="1">H4/B$72 * 100000</f>
        <v>18.608522703398158</v>
      </c>
    </row>
    <row r="5" spans="1:11" ht="17.100000000000001" customHeight="1" x14ac:dyDescent="0.25">
      <c r="A5" s="24" t="s">
        <v>17</v>
      </c>
      <c r="B5" s="101">
        <v>32</v>
      </c>
      <c r="C5" s="102">
        <v>24</v>
      </c>
      <c r="D5" s="103">
        <v>69</v>
      </c>
      <c r="E5" s="102">
        <v>78</v>
      </c>
      <c r="F5" s="103">
        <v>10</v>
      </c>
      <c r="G5" s="104">
        <v>6</v>
      </c>
      <c r="H5" s="105">
        <f t="shared" ref="H5:H61" si="2">SUM(B5:G5)</f>
        <v>219</v>
      </c>
      <c r="I5" s="106">
        <f t="shared" si="1"/>
        <v>8.7640139183746157</v>
      </c>
    </row>
    <row r="6" spans="1:11" ht="17.100000000000001" customHeight="1" x14ac:dyDescent="0.25">
      <c r="A6" s="24" t="s">
        <v>18</v>
      </c>
      <c r="B6" s="101">
        <v>0</v>
      </c>
      <c r="C6" s="102">
        <v>6</v>
      </c>
      <c r="D6" s="103">
        <v>21</v>
      </c>
      <c r="E6" s="102">
        <v>15</v>
      </c>
      <c r="F6" s="103">
        <v>1</v>
      </c>
      <c r="G6" s="104">
        <v>4</v>
      </c>
      <c r="H6" s="105">
        <f t="shared" si="2"/>
        <v>47</v>
      </c>
      <c r="I6" s="106">
        <f t="shared" si="1"/>
        <v>1.880861434537018</v>
      </c>
    </row>
    <row r="7" spans="1:11" ht="17.100000000000001" customHeight="1" x14ac:dyDescent="0.25">
      <c r="A7" s="24" t="s">
        <v>19</v>
      </c>
      <c r="B7" s="101">
        <v>5</v>
      </c>
      <c r="C7" s="102">
        <v>51</v>
      </c>
      <c r="D7" s="103">
        <v>94</v>
      </c>
      <c r="E7" s="102">
        <v>42</v>
      </c>
      <c r="F7" s="103">
        <v>3</v>
      </c>
      <c r="G7" s="104">
        <v>1</v>
      </c>
      <c r="H7" s="105">
        <f t="shared" si="2"/>
        <v>196</v>
      </c>
      <c r="I7" s="106">
        <f t="shared" si="1"/>
        <v>7.8435923653033086</v>
      </c>
    </row>
    <row r="8" spans="1:11" ht="17.100000000000001" customHeight="1" x14ac:dyDescent="0.25">
      <c r="A8" s="40" t="s">
        <v>68</v>
      </c>
      <c r="B8" s="107">
        <v>0</v>
      </c>
      <c r="C8" s="108">
        <v>0</v>
      </c>
      <c r="D8" s="109">
        <v>1</v>
      </c>
      <c r="E8" s="108">
        <v>1</v>
      </c>
      <c r="F8" s="109">
        <v>1</v>
      </c>
      <c r="G8" s="110">
        <v>0</v>
      </c>
      <c r="H8" s="111">
        <f>SUM(B8:G8)</f>
        <v>3</v>
      </c>
      <c r="I8" s="237">
        <f t="shared" si="1"/>
        <v>0.12005498518321392</v>
      </c>
    </row>
    <row r="9" spans="1:11" ht="17.100000000000001" customHeight="1" x14ac:dyDescent="0.25">
      <c r="A9" s="41" t="s">
        <v>87</v>
      </c>
      <c r="B9" s="42">
        <f t="shared" ref="B9:G9" si="3">SUM(B10:B13)</f>
        <v>36</v>
      </c>
      <c r="C9" s="43">
        <f t="shared" si="3"/>
        <v>4</v>
      </c>
      <c r="D9" s="39">
        <f t="shared" si="3"/>
        <v>6</v>
      </c>
      <c r="E9" s="43">
        <f t="shared" si="3"/>
        <v>9</v>
      </c>
      <c r="F9" s="39">
        <f t="shared" si="3"/>
        <v>2</v>
      </c>
      <c r="G9" s="44">
        <f t="shared" si="3"/>
        <v>1</v>
      </c>
      <c r="H9" s="45">
        <f t="shared" si="2"/>
        <v>58</v>
      </c>
      <c r="I9" s="72">
        <f t="shared" si="1"/>
        <v>2.3210630468754689</v>
      </c>
    </row>
    <row r="10" spans="1:11" ht="17.100000000000001" customHeight="1" x14ac:dyDescent="0.25">
      <c r="A10" s="24" t="s">
        <v>17</v>
      </c>
      <c r="B10" s="101">
        <v>36</v>
      </c>
      <c r="C10" s="102">
        <v>3</v>
      </c>
      <c r="D10" s="103">
        <v>4</v>
      </c>
      <c r="E10" s="102">
        <v>9</v>
      </c>
      <c r="F10" s="103">
        <v>2</v>
      </c>
      <c r="G10" s="104">
        <v>1</v>
      </c>
      <c r="H10" s="105">
        <f t="shared" si="2"/>
        <v>55</v>
      </c>
      <c r="I10" s="106">
        <f t="shared" si="1"/>
        <v>2.2010080616922547</v>
      </c>
    </row>
    <row r="11" spans="1:11" ht="17.100000000000001" customHeight="1" x14ac:dyDescent="0.25">
      <c r="A11" s="24" t="s">
        <v>18</v>
      </c>
      <c r="B11" s="101">
        <v>0</v>
      </c>
      <c r="C11" s="102">
        <v>1</v>
      </c>
      <c r="D11" s="103">
        <v>1</v>
      </c>
      <c r="E11" s="102">
        <v>0</v>
      </c>
      <c r="F11" s="103">
        <v>0</v>
      </c>
      <c r="G11" s="104">
        <v>0</v>
      </c>
      <c r="H11" s="105">
        <f>SUM(B11:G11)</f>
        <v>2</v>
      </c>
      <c r="I11" s="113">
        <f t="shared" si="1"/>
        <v>8.0036656788809266E-2</v>
      </c>
    </row>
    <row r="12" spans="1:11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06">
        <f t="shared" si="1"/>
        <v>0</v>
      </c>
    </row>
    <row r="13" spans="1:11" s="38" customFormat="1" ht="17.100000000000001" customHeight="1" x14ac:dyDescent="0.25">
      <c r="A13" s="24" t="s">
        <v>68</v>
      </c>
      <c r="B13" s="101">
        <v>0</v>
      </c>
      <c r="C13" s="102">
        <v>0</v>
      </c>
      <c r="D13" s="103">
        <v>1</v>
      </c>
      <c r="E13" s="102">
        <v>0</v>
      </c>
      <c r="F13" s="103">
        <v>0</v>
      </c>
      <c r="G13" s="104">
        <v>0</v>
      </c>
      <c r="H13" s="105">
        <f>SUM(B13:G13)</f>
        <v>1</v>
      </c>
      <c r="I13" s="113">
        <f t="shared" si="1"/>
        <v>4.0018328394404633E-2</v>
      </c>
      <c r="J13" s="148"/>
      <c r="K13" s="148"/>
    </row>
    <row r="14" spans="1:11" s="38" customFormat="1" ht="17.100000000000001" customHeight="1" x14ac:dyDescent="0.25">
      <c r="A14" s="41" t="s">
        <v>41</v>
      </c>
      <c r="B14" s="42">
        <f t="shared" ref="B14:G14" si="4">SUM(B15:B18)</f>
        <v>401</v>
      </c>
      <c r="C14" s="43">
        <f t="shared" si="4"/>
        <v>103</v>
      </c>
      <c r="D14" s="39">
        <f t="shared" si="4"/>
        <v>427</v>
      </c>
      <c r="E14" s="43">
        <f t="shared" si="4"/>
        <v>1139</v>
      </c>
      <c r="F14" s="39">
        <f t="shared" si="4"/>
        <v>1062</v>
      </c>
      <c r="G14" s="44">
        <f t="shared" si="4"/>
        <v>4035</v>
      </c>
      <c r="H14" s="45">
        <f t="shared" si="2"/>
        <v>7167</v>
      </c>
      <c r="I14" s="88">
        <f t="shared" si="1"/>
        <v>286.81135960269802</v>
      </c>
    </row>
    <row r="15" spans="1:11" s="38" customFormat="1" ht="17.100000000000001" customHeight="1" x14ac:dyDescent="0.25">
      <c r="A15" s="24" t="s">
        <v>17</v>
      </c>
      <c r="B15" s="101">
        <v>400</v>
      </c>
      <c r="C15" s="102">
        <v>100</v>
      </c>
      <c r="D15" s="103">
        <v>419</v>
      </c>
      <c r="E15" s="102">
        <v>1135</v>
      </c>
      <c r="F15" s="103">
        <v>1062</v>
      </c>
      <c r="G15" s="104">
        <v>4034</v>
      </c>
      <c r="H15" s="105">
        <f t="shared" si="2"/>
        <v>7150</v>
      </c>
      <c r="I15" s="120">
        <f t="shared" si="1"/>
        <v>286.13104801999316</v>
      </c>
    </row>
    <row r="16" spans="1:11" s="38" customFormat="1" ht="17.100000000000001" customHeight="1" x14ac:dyDescent="0.25">
      <c r="A16" s="24" t="s">
        <v>18</v>
      </c>
      <c r="B16" s="101">
        <v>0</v>
      </c>
      <c r="C16" s="102">
        <v>2</v>
      </c>
      <c r="D16" s="103">
        <v>7</v>
      </c>
      <c r="E16" s="102">
        <v>4</v>
      </c>
      <c r="F16" s="103">
        <v>0</v>
      </c>
      <c r="G16" s="104">
        <v>1</v>
      </c>
      <c r="H16" s="105">
        <f t="shared" si="2"/>
        <v>14</v>
      </c>
      <c r="I16" s="121">
        <f t="shared" si="1"/>
        <v>0.5602565975216649</v>
      </c>
    </row>
    <row r="17" spans="1:9" ht="17.100000000000001" customHeight="1" x14ac:dyDescent="0.25">
      <c r="A17" s="24" t="s">
        <v>19</v>
      </c>
      <c r="B17" s="101">
        <v>0</v>
      </c>
      <c r="C17" s="102">
        <v>0</v>
      </c>
      <c r="D17" s="103">
        <v>0</v>
      </c>
      <c r="E17" s="102">
        <v>0</v>
      </c>
      <c r="F17" s="103">
        <v>0</v>
      </c>
      <c r="G17" s="104">
        <v>0</v>
      </c>
      <c r="H17" s="105">
        <f>SUM(B17:G17)</f>
        <v>0</v>
      </c>
      <c r="I17" s="120">
        <f t="shared" si="1"/>
        <v>0</v>
      </c>
    </row>
    <row r="18" spans="1:9" s="46" customFormat="1" ht="17.100000000000001" customHeight="1" x14ac:dyDescent="0.25">
      <c r="A18" s="92" t="s">
        <v>68</v>
      </c>
      <c r="B18" s="114">
        <v>1</v>
      </c>
      <c r="C18" s="115">
        <v>1</v>
      </c>
      <c r="D18" s="116">
        <v>1</v>
      </c>
      <c r="E18" s="115">
        <v>0</v>
      </c>
      <c r="F18" s="116">
        <v>0</v>
      </c>
      <c r="G18" s="117">
        <v>0</v>
      </c>
      <c r="H18" s="118">
        <f>SUM(B18:G18)</f>
        <v>3</v>
      </c>
      <c r="I18" s="144">
        <f t="shared" si="1"/>
        <v>0.12005498518321392</v>
      </c>
    </row>
    <row r="19" spans="1:9" s="38" customFormat="1" ht="17.100000000000001" customHeight="1" x14ac:dyDescent="0.25">
      <c r="A19" s="91" t="s">
        <v>42</v>
      </c>
      <c r="B19" s="42">
        <f t="shared" ref="B19:G19" si="5">SUM(B20:B23)</f>
        <v>5</v>
      </c>
      <c r="C19" s="43">
        <f t="shared" si="5"/>
        <v>4</v>
      </c>
      <c r="D19" s="39">
        <f t="shared" si="5"/>
        <v>13</v>
      </c>
      <c r="E19" s="43">
        <f t="shared" si="5"/>
        <v>20</v>
      </c>
      <c r="F19" s="39">
        <f t="shared" si="5"/>
        <v>5</v>
      </c>
      <c r="G19" s="44">
        <f t="shared" si="5"/>
        <v>8</v>
      </c>
      <c r="H19" s="123">
        <f t="shared" si="2"/>
        <v>55</v>
      </c>
      <c r="I19" s="124">
        <f t="shared" si="1"/>
        <v>2.2010080616922547</v>
      </c>
    </row>
    <row r="20" spans="1:9" s="38" customFormat="1" ht="17.100000000000001" customHeight="1" x14ac:dyDescent="0.25">
      <c r="A20" s="24" t="s">
        <v>17</v>
      </c>
      <c r="B20" s="101">
        <v>2</v>
      </c>
      <c r="C20" s="102">
        <v>4</v>
      </c>
      <c r="D20" s="103">
        <v>11</v>
      </c>
      <c r="E20" s="102">
        <v>18</v>
      </c>
      <c r="F20" s="103">
        <v>5</v>
      </c>
      <c r="G20" s="104">
        <v>8</v>
      </c>
      <c r="H20" s="105">
        <f t="shared" si="2"/>
        <v>48</v>
      </c>
      <c r="I20" s="120">
        <f t="shared" si="1"/>
        <v>1.9208797629314227</v>
      </c>
    </row>
    <row r="21" spans="1:9" s="38" customFormat="1" ht="17.100000000000001" customHeight="1" x14ac:dyDescent="0.25">
      <c r="A21" s="24" t="s">
        <v>18</v>
      </c>
      <c r="B21" s="101">
        <v>0</v>
      </c>
      <c r="C21" s="102">
        <v>0</v>
      </c>
      <c r="D21" s="103">
        <v>0</v>
      </c>
      <c r="E21" s="102">
        <v>0</v>
      </c>
      <c r="F21" s="103">
        <v>0</v>
      </c>
      <c r="G21" s="104">
        <v>0</v>
      </c>
      <c r="H21" s="105">
        <f t="shared" si="2"/>
        <v>0</v>
      </c>
      <c r="I21" s="120">
        <f t="shared" si="1"/>
        <v>0</v>
      </c>
    </row>
    <row r="22" spans="1:9" s="38" customFormat="1" ht="17.100000000000001" customHeight="1" x14ac:dyDescent="0.25">
      <c r="A22" s="24" t="s">
        <v>19</v>
      </c>
      <c r="B22" s="101">
        <v>0</v>
      </c>
      <c r="C22" s="102">
        <v>0</v>
      </c>
      <c r="D22" s="103">
        <v>2</v>
      </c>
      <c r="E22" s="102">
        <v>1</v>
      </c>
      <c r="F22" s="103">
        <v>0</v>
      </c>
      <c r="G22" s="104">
        <v>0</v>
      </c>
      <c r="H22" s="105">
        <f t="shared" si="2"/>
        <v>3</v>
      </c>
      <c r="I22" s="121">
        <f t="shared" si="1"/>
        <v>0.12005498518321392</v>
      </c>
    </row>
    <row r="23" spans="1:9" s="38" customFormat="1" ht="17.100000000000001" customHeight="1" x14ac:dyDescent="0.25">
      <c r="A23" s="92" t="s">
        <v>68</v>
      </c>
      <c r="B23" s="101">
        <v>3</v>
      </c>
      <c r="C23" s="102">
        <v>0</v>
      </c>
      <c r="D23" s="103">
        <v>0</v>
      </c>
      <c r="E23" s="102">
        <v>1</v>
      </c>
      <c r="F23" s="103">
        <v>0</v>
      </c>
      <c r="G23" s="104">
        <v>0</v>
      </c>
      <c r="H23" s="118">
        <f t="shared" si="2"/>
        <v>4</v>
      </c>
      <c r="I23" s="144">
        <f t="shared" si="1"/>
        <v>0.16007331357761853</v>
      </c>
    </row>
    <row r="24" spans="1:9" s="38" customFormat="1" ht="17.100000000000001" customHeight="1" x14ac:dyDescent="0.25">
      <c r="A24" s="91" t="s">
        <v>43</v>
      </c>
      <c r="B24" s="42">
        <f t="shared" ref="B24:G24" si="6">SUM(B25:B28)</f>
        <v>48</v>
      </c>
      <c r="C24" s="43">
        <f t="shared" si="6"/>
        <v>4</v>
      </c>
      <c r="D24" s="39">
        <f t="shared" si="6"/>
        <v>23</v>
      </c>
      <c r="E24" s="43">
        <f t="shared" si="6"/>
        <v>32</v>
      </c>
      <c r="F24" s="39">
        <f t="shared" si="6"/>
        <v>5</v>
      </c>
      <c r="G24" s="44">
        <f t="shared" si="6"/>
        <v>18</v>
      </c>
      <c r="H24" s="123">
        <f t="shared" si="2"/>
        <v>130</v>
      </c>
      <c r="I24" s="124">
        <f t="shared" si="1"/>
        <v>5.2023826912726028</v>
      </c>
    </row>
    <row r="25" spans="1:9" s="38" customFormat="1" ht="17.100000000000001" customHeight="1" x14ac:dyDescent="0.25">
      <c r="A25" s="24" t="s">
        <v>17</v>
      </c>
      <c r="B25" s="101">
        <v>47</v>
      </c>
      <c r="C25" s="102">
        <v>3</v>
      </c>
      <c r="D25" s="103">
        <v>21</v>
      </c>
      <c r="E25" s="102">
        <v>30</v>
      </c>
      <c r="F25" s="103">
        <v>5</v>
      </c>
      <c r="G25" s="104">
        <v>17</v>
      </c>
      <c r="H25" s="105">
        <f>SUM(B25:G25)</f>
        <v>123</v>
      </c>
      <c r="I25" s="120">
        <f t="shared" si="1"/>
        <v>4.9222543925117703</v>
      </c>
    </row>
    <row r="26" spans="1:9" s="38" customFormat="1" ht="16.5" customHeight="1" x14ac:dyDescent="0.25">
      <c r="A26" s="24" t="s">
        <v>18</v>
      </c>
      <c r="B26" s="101">
        <v>0</v>
      </c>
      <c r="C26" s="102">
        <v>1</v>
      </c>
      <c r="D26" s="103">
        <v>1</v>
      </c>
      <c r="E26" s="102">
        <v>0</v>
      </c>
      <c r="F26" s="103">
        <v>0</v>
      </c>
      <c r="G26" s="104">
        <v>0</v>
      </c>
      <c r="H26" s="105">
        <f>SUM(B26:G26)</f>
        <v>2</v>
      </c>
      <c r="I26" s="121">
        <f t="shared" si="1"/>
        <v>8.0036656788809266E-2</v>
      </c>
    </row>
    <row r="27" spans="1:9" s="38" customFormat="1" ht="17.100000000000001" customHeight="1" x14ac:dyDescent="0.25">
      <c r="A27" s="24" t="s">
        <v>19</v>
      </c>
      <c r="B27" s="101">
        <v>0</v>
      </c>
      <c r="C27" s="102">
        <v>0</v>
      </c>
      <c r="D27" s="103">
        <v>1</v>
      </c>
      <c r="E27" s="102">
        <v>2</v>
      </c>
      <c r="F27" s="103">
        <v>0</v>
      </c>
      <c r="G27" s="104">
        <v>0</v>
      </c>
      <c r="H27" s="105">
        <f>SUM(B27:G27)</f>
        <v>3</v>
      </c>
      <c r="I27" s="121">
        <f t="shared" si="1"/>
        <v>0.12005498518321392</v>
      </c>
    </row>
    <row r="28" spans="1:9" s="38" customFormat="1" ht="17.100000000000001" customHeight="1" x14ac:dyDescent="0.25">
      <c r="A28" s="40" t="s">
        <v>68</v>
      </c>
      <c r="B28" s="125">
        <v>1</v>
      </c>
      <c r="C28" s="126">
        <v>0</v>
      </c>
      <c r="D28" s="127">
        <v>0</v>
      </c>
      <c r="E28" s="126">
        <v>0</v>
      </c>
      <c r="F28" s="127">
        <v>0</v>
      </c>
      <c r="G28" s="128">
        <v>1</v>
      </c>
      <c r="H28" s="129">
        <f t="shared" si="2"/>
        <v>2</v>
      </c>
      <c r="I28" s="130">
        <f t="shared" si="1"/>
        <v>8.0036656788809266E-2</v>
      </c>
    </row>
    <row r="29" spans="1:9" s="46" customFormat="1" ht="17.100000000000001" customHeight="1" x14ac:dyDescent="0.25">
      <c r="A29" s="41" t="s">
        <v>44</v>
      </c>
      <c r="B29" s="42">
        <f t="shared" ref="B29:G29" si="7">SUM(B30:B33)</f>
        <v>40</v>
      </c>
      <c r="C29" s="43">
        <f t="shared" si="7"/>
        <v>157</v>
      </c>
      <c r="D29" s="39">
        <f t="shared" si="7"/>
        <v>141</v>
      </c>
      <c r="E29" s="43">
        <f t="shared" si="7"/>
        <v>47</v>
      </c>
      <c r="F29" s="39">
        <f t="shared" si="7"/>
        <v>3</v>
      </c>
      <c r="G29" s="44">
        <f t="shared" si="7"/>
        <v>2</v>
      </c>
      <c r="H29" s="45">
        <f t="shared" si="2"/>
        <v>390</v>
      </c>
      <c r="I29" s="88">
        <f t="shared" si="1"/>
        <v>15.607148073817809</v>
      </c>
    </row>
    <row r="30" spans="1:9" s="38" customFormat="1" ht="17.100000000000001" customHeight="1" x14ac:dyDescent="0.25">
      <c r="A30" s="24" t="s">
        <v>17</v>
      </c>
      <c r="B30" s="101">
        <v>13</v>
      </c>
      <c r="C30" s="102">
        <v>27</v>
      </c>
      <c r="D30" s="103">
        <v>16</v>
      </c>
      <c r="E30" s="102">
        <v>7</v>
      </c>
      <c r="F30" s="103">
        <v>3</v>
      </c>
      <c r="G30" s="104">
        <v>1</v>
      </c>
      <c r="H30" s="105">
        <f t="shared" si="2"/>
        <v>67</v>
      </c>
      <c r="I30" s="120">
        <f t="shared" si="1"/>
        <v>2.6812280024251107</v>
      </c>
    </row>
    <row r="31" spans="1:9" s="38" customFormat="1" ht="17.100000000000001" customHeight="1" x14ac:dyDescent="0.25">
      <c r="A31" s="24" t="s">
        <v>18</v>
      </c>
      <c r="B31" s="101">
        <v>0</v>
      </c>
      <c r="C31" s="102">
        <v>2</v>
      </c>
      <c r="D31" s="103">
        <v>2</v>
      </c>
      <c r="E31" s="102">
        <v>2</v>
      </c>
      <c r="F31" s="103">
        <v>0</v>
      </c>
      <c r="G31" s="104">
        <v>1</v>
      </c>
      <c r="H31" s="105">
        <f t="shared" si="2"/>
        <v>7</v>
      </c>
      <c r="I31" s="121">
        <f t="shared" si="1"/>
        <v>0.28012829876083245</v>
      </c>
    </row>
    <row r="32" spans="1:9" s="38" customFormat="1" ht="17.100000000000001" customHeight="1" x14ac:dyDescent="0.25">
      <c r="A32" s="24" t="s">
        <v>19</v>
      </c>
      <c r="B32" s="101">
        <v>26</v>
      </c>
      <c r="C32" s="102">
        <v>123</v>
      </c>
      <c r="D32" s="103">
        <v>114</v>
      </c>
      <c r="E32" s="102">
        <v>37</v>
      </c>
      <c r="F32" s="103">
        <v>0</v>
      </c>
      <c r="G32" s="104">
        <v>0</v>
      </c>
      <c r="H32" s="105">
        <f t="shared" si="2"/>
        <v>300</v>
      </c>
      <c r="I32" s="120">
        <f t="shared" si="1"/>
        <v>12.00549851832139</v>
      </c>
    </row>
    <row r="33" spans="1:10" s="38" customFormat="1" ht="17.100000000000001" customHeight="1" x14ac:dyDescent="0.25">
      <c r="A33" s="40" t="s">
        <v>36</v>
      </c>
      <c r="B33" s="101">
        <v>1</v>
      </c>
      <c r="C33" s="102">
        <v>5</v>
      </c>
      <c r="D33" s="103">
        <v>9</v>
      </c>
      <c r="E33" s="102">
        <v>1</v>
      </c>
      <c r="F33" s="103">
        <v>0</v>
      </c>
      <c r="G33" s="104">
        <v>0</v>
      </c>
      <c r="H33" s="105">
        <f t="shared" si="2"/>
        <v>16</v>
      </c>
      <c r="I33" s="121">
        <f t="shared" si="1"/>
        <v>0.64029325431047412</v>
      </c>
    </row>
    <row r="34" spans="1:10" s="38" customFormat="1" ht="17.100000000000001" customHeight="1" x14ac:dyDescent="0.25">
      <c r="A34" s="47" t="s">
        <v>14</v>
      </c>
      <c r="B34" s="48">
        <v>2</v>
      </c>
      <c r="C34" s="49">
        <v>9</v>
      </c>
      <c r="D34" s="50">
        <v>27</v>
      </c>
      <c r="E34" s="49">
        <v>30</v>
      </c>
      <c r="F34" s="50">
        <v>7</v>
      </c>
      <c r="G34" s="51">
        <v>1</v>
      </c>
      <c r="H34" s="52">
        <f t="shared" si="2"/>
        <v>76</v>
      </c>
      <c r="I34" s="89">
        <f t="shared" si="1"/>
        <v>3.0413929579747521</v>
      </c>
    </row>
    <row r="35" spans="1:10" s="38" customFormat="1" ht="17.100000000000001" customHeight="1" x14ac:dyDescent="0.25">
      <c r="A35" s="41" t="s">
        <v>45</v>
      </c>
      <c r="B35" s="42">
        <f>SUM(B36+B42+B43+B44)</f>
        <v>185</v>
      </c>
      <c r="C35" s="43">
        <f t="shared" ref="C35:H35" si="8">SUM(C36+C42+C43+C44)</f>
        <v>346</v>
      </c>
      <c r="D35" s="39">
        <f t="shared" si="8"/>
        <v>553</v>
      </c>
      <c r="E35" s="43">
        <f t="shared" si="8"/>
        <v>491</v>
      </c>
      <c r="F35" s="39">
        <f t="shared" si="8"/>
        <v>145</v>
      </c>
      <c r="G35" s="44">
        <f t="shared" si="8"/>
        <v>200</v>
      </c>
      <c r="H35" s="45">
        <f t="shared" si="8"/>
        <v>1920</v>
      </c>
      <c r="I35" s="88">
        <f t="shared" si="1"/>
        <v>76.835190517256905</v>
      </c>
    </row>
    <row r="36" spans="1:10" s="38" customFormat="1" ht="17.100000000000001" customHeight="1" x14ac:dyDescent="0.25">
      <c r="A36" s="24" t="s">
        <v>17</v>
      </c>
      <c r="B36" s="101">
        <f t="shared" ref="B36:G36" si="9">SUM(B37:B41)</f>
        <v>185</v>
      </c>
      <c r="C36" s="102">
        <f t="shared" si="9"/>
        <v>346</v>
      </c>
      <c r="D36" s="103">
        <f t="shared" si="9"/>
        <v>551</v>
      </c>
      <c r="E36" s="102">
        <f t="shared" si="9"/>
        <v>491</v>
      </c>
      <c r="F36" s="103">
        <f t="shared" si="9"/>
        <v>145</v>
      </c>
      <c r="G36" s="104">
        <f t="shared" si="9"/>
        <v>200</v>
      </c>
      <c r="H36" s="105">
        <f t="shared" si="2"/>
        <v>1918</v>
      </c>
      <c r="I36" s="120">
        <f t="shared" ref="I36:I67" si="10">H36/B$72 * 100000</f>
        <v>76.755153860468099</v>
      </c>
    </row>
    <row r="37" spans="1:10" s="38" customFormat="1" ht="17.100000000000001" customHeight="1" x14ac:dyDescent="0.25">
      <c r="A37" s="24" t="s">
        <v>26</v>
      </c>
      <c r="B37" s="101">
        <v>100</v>
      </c>
      <c r="C37" s="102">
        <v>197</v>
      </c>
      <c r="D37" s="103">
        <v>267</v>
      </c>
      <c r="E37" s="102">
        <v>230</v>
      </c>
      <c r="F37" s="103">
        <v>76</v>
      </c>
      <c r="G37" s="104">
        <v>107</v>
      </c>
      <c r="H37" s="105">
        <f t="shared" si="2"/>
        <v>977</v>
      </c>
      <c r="I37" s="120">
        <f t="shared" si="10"/>
        <v>39.097906841333334</v>
      </c>
      <c r="J37" s="152"/>
    </row>
    <row r="38" spans="1:10" s="38" customFormat="1" ht="17.100000000000001" customHeight="1" x14ac:dyDescent="0.25">
      <c r="A38" s="24" t="s">
        <v>27</v>
      </c>
      <c r="B38" s="101">
        <v>9</v>
      </c>
      <c r="C38" s="102">
        <v>67</v>
      </c>
      <c r="D38" s="103">
        <v>139</v>
      </c>
      <c r="E38" s="102">
        <v>76</v>
      </c>
      <c r="F38" s="103">
        <v>12</v>
      </c>
      <c r="G38" s="104">
        <v>6</v>
      </c>
      <c r="H38" s="105">
        <f t="shared" si="2"/>
        <v>309</v>
      </c>
      <c r="I38" s="120">
        <f t="shared" si="10"/>
        <v>12.365663473871033</v>
      </c>
    </row>
    <row r="39" spans="1:10" s="38" customFormat="1" ht="17.100000000000001" customHeight="1" x14ac:dyDescent="0.25">
      <c r="A39" s="24" t="s">
        <v>28</v>
      </c>
      <c r="B39" s="101">
        <v>10</v>
      </c>
      <c r="C39" s="102">
        <v>17</v>
      </c>
      <c r="D39" s="103">
        <v>21</v>
      </c>
      <c r="E39" s="102">
        <v>39</v>
      </c>
      <c r="F39" s="103">
        <v>6</v>
      </c>
      <c r="G39" s="104">
        <v>2</v>
      </c>
      <c r="H39" s="105">
        <f t="shared" si="2"/>
        <v>95</v>
      </c>
      <c r="I39" s="120">
        <f t="shared" si="10"/>
        <v>3.8017411974684405</v>
      </c>
    </row>
    <row r="40" spans="1:10" s="38" customFormat="1" ht="17.100000000000001" customHeight="1" x14ac:dyDescent="0.25">
      <c r="A40" s="24" t="s">
        <v>29</v>
      </c>
      <c r="B40" s="101">
        <v>55</v>
      </c>
      <c r="C40" s="102">
        <v>31</v>
      </c>
      <c r="D40" s="103">
        <v>79</v>
      </c>
      <c r="E40" s="102">
        <v>110</v>
      </c>
      <c r="F40" s="103">
        <v>40</v>
      </c>
      <c r="G40" s="104">
        <v>65</v>
      </c>
      <c r="H40" s="105">
        <f t="shared" si="2"/>
        <v>380</v>
      </c>
      <c r="I40" s="120">
        <f t="shared" si="10"/>
        <v>15.206964789873762</v>
      </c>
    </row>
    <row r="41" spans="1:10" s="38" customFormat="1" ht="17.100000000000001" customHeight="1" x14ac:dyDescent="0.25">
      <c r="A41" s="24" t="s">
        <v>30</v>
      </c>
      <c r="B41" s="101">
        <v>11</v>
      </c>
      <c r="C41" s="102">
        <v>34</v>
      </c>
      <c r="D41" s="103">
        <v>45</v>
      </c>
      <c r="E41" s="102">
        <v>36</v>
      </c>
      <c r="F41" s="103">
        <v>11</v>
      </c>
      <c r="G41" s="104">
        <v>20</v>
      </c>
      <c r="H41" s="105">
        <f t="shared" si="2"/>
        <v>157</v>
      </c>
      <c r="I41" s="120">
        <f t="shared" si="10"/>
        <v>6.2828775579215286</v>
      </c>
    </row>
    <row r="42" spans="1:10" ht="17.100000000000001" customHeight="1" x14ac:dyDescent="0.25">
      <c r="A42" s="24" t="s">
        <v>18</v>
      </c>
      <c r="B42" s="101">
        <v>0</v>
      </c>
      <c r="C42" s="102">
        <v>0</v>
      </c>
      <c r="D42" s="103">
        <v>1</v>
      </c>
      <c r="E42" s="102">
        <v>0</v>
      </c>
      <c r="F42" s="103">
        <v>0</v>
      </c>
      <c r="G42" s="104">
        <v>0</v>
      </c>
      <c r="H42" s="105">
        <f t="shared" si="2"/>
        <v>1</v>
      </c>
      <c r="I42" s="121">
        <f t="shared" si="10"/>
        <v>4.0018328394404633E-2</v>
      </c>
    </row>
    <row r="43" spans="1:10" ht="17.100000000000001" customHeight="1" x14ac:dyDescent="0.25">
      <c r="A43" s="24" t="s">
        <v>19</v>
      </c>
      <c r="B43" s="101">
        <v>0</v>
      </c>
      <c r="C43" s="102">
        <v>0</v>
      </c>
      <c r="D43" s="103">
        <v>1</v>
      </c>
      <c r="E43" s="102">
        <v>0</v>
      </c>
      <c r="F43" s="103">
        <v>0</v>
      </c>
      <c r="G43" s="104">
        <v>0</v>
      </c>
      <c r="H43" s="105">
        <f>SUM(B43:G43)</f>
        <v>1</v>
      </c>
      <c r="I43" s="121">
        <f t="shared" si="10"/>
        <v>4.0018328394404633E-2</v>
      </c>
    </row>
    <row r="44" spans="1:10" ht="17.100000000000001" customHeight="1" x14ac:dyDescent="0.25">
      <c r="A44" s="27" t="s">
        <v>68</v>
      </c>
      <c r="B44" s="131">
        <v>0</v>
      </c>
      <c r="C44" s="132">
        <v>0</v>
      </c>
      <c r="D44" s="133">
        <v>0</v>
      </c>
      <c r="E44" s="132">
        <v>0</v>
      </c>
      <c r="F44" s="133">
        <v>0</v>
      </c>
      <c r="G44" s="134">
        <v>0</v>
      </c>
      <c r="H44" s="135">
        <f>SUM(B44:G44)</f>
        <v>0</v>
      </c>
      <c r="I44" s="136">
        <f t="shared" si="10"/>
        <v>0</v>
      </c>
    </row>
    <row r="45" spans="1:10" s="46" customFormat="1" ht="17.100000000000001" customHeight="1" x14ac:dyDescent="0.25">
      <c r="A45" s="47" t="s">
        <v>34</v>
      </c>
      <c r="B45" s="48">
        <v>30</v>
      </c>
      <c r="C45" s="49">
        <v>7</v>
      </c>
      <c r="D45" s="50">
        <v>27</v>
      </c>
      <c r="E45" s="49">
        <v>40</v>
      </c>
      <c r="F45" s="50">
        <v>10</v>
      </c>
      <c r="G45" s="51">
        <v>1</v>
      </c>
      <c r="H45" s="52">
        <f t="shared" si="2"/>
        <v>115</v>
      </c>
      <c r="I45" s="89">
        <f t="shared" si="10"/>
        <v>4.602107765356533</v>
      </c>
    </row>
    <row r="46" spans="1:10" s="38" customFormat="1" ht="17.100000000000001" customHeight="1" x14ac:dyDescent="0.25">
      <c r="A46" s="47" t="s">
        <v>35</v>
      </c>
      <c r="B46" s="48">
        <v>3</v>
      </c>
      <c r="C46" s="49">
        <v>1</v>
      </c>
      <c r="D46" s="50">
        <v>7</v>
      </c>
      <c r="E46" s="49">
        <v>8</v>
      </c>
      <c r="F46" s="50">
        <v>1</v>
      </c>
      <c r="G46" s="51">
        <v>1</v>
      </c>
      <c r="H46" s="52">
        <f t="shared" si="2"/>
        <v>21</v>
      </c>
      <c r="I46" s="89">
        <f t="shared" si="10"/>
        <v>0.84038489628249735</v>
      </c>
    </row>
    <row r="47" spans="1:10" s="38" customFormat="1" ht="17.100000000000001" customHeight="1" x14ac:dyDescent="0.25">
      <c r="A47" s="41" t="s">
        <v>46</v>
      </c>
      <c r="B47" s="42">
        <f t="shared" ref="B47:G47" si="11">SUM(B48:B51)</f>
        <v>20</v>
      </c>
      <c r="C47" s="43">
        <f t="shared" si="11"/>
        <v>19</v>
      </c>
      <c r="D47" s="39">
        <f t="shared" si="11"/>
        <v>37</v>
      </c>
      <c r="E47" s="43">
        <f t="shared" si="11"/>
        <v>31</v>
      </c>
      <c r="F47" s="39">
        <f t="shared" si="11"/>
        <v>11</v>
      </c>
      <c r="G47" s="44">
        <f t="shared" si="11"/>
        <v>11</v>
      </c>
      <c r="H47" s="45">
        <f t="shared" si="2"/>
        <v>129</v>
      </c>
      <c r="I47" s="88">
        <f t="shared" si="10"/>
        <v>5.1623643628781979</v>
      </c>
    </row>
    <row r="48" spans="1:10" s="38" customFormat="1" ht="17.100000000000001" customHeight="1" x14ac:dyDescent="0.25">
      <c r="A48" s="24" t="s">
        <v>17</v>
      </c>
      <c r="B48" s="101">
        <v>20</v>
      </c>
      <c r="C48" s="102">
        <v>19</v>
      </c>
      <c r="D48" s="103">
        <v>37</v>
      </c>
      <c r="E48" s="102">
        <v>31</v>
      </c>
      <c r="F48" s="103">
        <v>11</v>
      </c>
      <c r="G48" s="104">
        <v>11</v>
      </c>
      <c r="H48" s="105">
        <f t="shared" si="2"/>
        <v>129</v>
      </c>
      <c r="I48" s="120">
        <f t="shared" si="10"/>
        <v>5.1623643628781979</v>
      </c>
    </row>
    <row r="49" spans="1:18" s="38" customFormat="1" ht="17.100000000000001" customHeight="1" x14ac:dyDescent="0.25">
      <c r="A49" s="40" t="s">
        <v>18</v>
      </c>
      <c r="B49" s="107">
        <v>0</v>
      </c>
      <c r="C49" s="108">
        <v>0</v>
      </c>
      <c r="D49" s="109">
        <v>0</v>
      </c>
      <c r="E49" s="108">
        <v>0</v>
      </c>
      <c r="F49" s="109">
        <v>0</v>
      </c>
      <c r="G49" s="110">
        <v>0</v>
      </c>
      <c r="H49" s="111">
        <f t="shared" si="2"/>
        <v>0</v>
      </c>
      <c r="I49" s="137">
        <f t="shared" si="10"/>
        <v>0</v>
      </c>
    </row>
    <row r="50" spans="1:18" s="38" customFormat="1" ht="17.100000000000001" customHeight="1" x14ac:dyDescent="0.25">
      <c r="A50" s="24" t="s">
        <v>19</v>
      </c>
      <c r="B50" s="107">
        <v>0</v>
      </c>
      <c r="C50" s="108">
        <v>0</v>
      </c>
      <c r="D50" s="109">
        <v>0</v>
      </c>
      <c r="E50" s="108">
        <v>0</v>
      </c>
      <c r="F50" s="109">
        <v>0</v>
      </c>
      <c r="G50" s="110">
        <v>0</v>
      </c>
      <c r="H50" s="111">
        <f t="shared" si="2"/>
        <v>0</v>
      </c>
      <c r="I50" s="137">
        <f t="shared" si="10"/>
        <v>0</v>
      </c>
    </row>
    <row r="51" spans="1:18" s="46" customFormat="1" ht="17.100000000000001" customHeight="1" x14ac:dyDescent="0.25">
      <c r="A51" s="27" t="s">
        <v>68</v>
      </c>
      <c r="B51" s="131">
        <v>0</v>
      </c>
      <c r="C51" s="132">
        <v>0</v>
      </c>
      <c r="D51" s="133">
        <v>0</v>
      </c>
      <c r="E51" s="132">
        <v>0</v>
      </c>
      <c r="F51" s="133">
        <v>0</v>
      </c>
      <c r="G51" s="134">
        <v>0</v>
      </c>
      <c r="H51" s="135">
        <f t="shared" si="2"/>
        <v>0</v>
      </c>
      <c r="I51" s="136">
        <f t="shared" si="10"/>
        <v>0</v>
      </c>
    </row>
    <row r="52" spans="1:18" s="46" customFormat="1" ht="17.100000000000001" customHeight="1" x14ac:dyDescent="0.25">
      <c r="A52" s="53" t="s">
        <v>47</v>
      </c>
      <c r="B52" s="54">
        <f t="shared" ref="B52:G52" si="12">SUM(B53:B55)</f>
        <v>52</v>
      </c>
      <c r="C52" s="55">
        <f t="shared" si="12"/>
        <v>15</v>
      </c>
      <c r="D52" s="56">
        <f t="shared" si="12"/>
        <v>33</v>
      </c>
      <c r="E52" s="55">
        <f t="shared" si="12"/>
        <v>51</v>
      </c>
      <c r="F52" s="56">
        <f t="shared" si="12"/>
        <v>16</v>
      </c>
      <c r="G52" s="57">
        <f t="shared" si="12"/>
        <v>18</v>
      </c>
      <c r="H52" s="58">
        <f>SUM(B52:G52)</f>
        <v>185</v>
      </c>
      <c r="I52" s="70">
        <f t="shared" si="10"/>
        <v>7.4033907529648584</v>
      </c>
    </row>
    <row r="53" spans="1:18" s="38" customFormat="1" ht="17.100000000000001" customHeight="1" x14ac:dyDescent="0.25">
      <c r="A53" s="24" t="s">
        <v>32</v>
      </c>
      <c r="B53" s="101">
        <v>32</v>
      </c>
      <c r="C53" s="102">
        <v>10</v>
      </c>
      <c r="D53" s="103">
        <v>15</v>
      </c>
      <c r="E53" s="102">
        <v>28</v>
      </c>
      <c r="F53" s="103">
        <v>4</v>
      </c>
      <c r="G53" s="104">
        <v>8</v>
      </c>
      <c r="H53" s="105">
        <f>SUM(B53:G53)</f>
        <v>97</v>
      </c>
      <c r="I53" s="120">
        <f t="shared" si="10"/>
        <v>3.8817778542572499</v>
      </c>
    </row>
    <row r="54" spans="1:18" s="38" customFormat="1" ht="17.100000000000001" customHeight="1" x14ac:dyDescent="0.25">
      <c r="A54" s="24" t="s">
        <v>33</v>
      </c>
      <c r="B54" s="101">
        <v>20</v>
      </c>
      <c r="C54" s="102">
        <v>5</v>
      </c>
      <c r="D54" s="103">
        <v>18</v>
      </c>
      <c r="E54" s="102">
        <v>23</v>
      </c>
      <c r="F54" s="103">
        <v>12</v>
      </c>
      <c r="G54" s="104">
        <v>10</v>
      </c>
      <c r="H54" s="105">
        <f>SUM(B54:G54)</f>
        <v>88</v>
      </c>
      <c r="I54" s="120">
        <f t="shared" si="10"/>
        <v>3.5216128987076081</v>
      </c>
    </row>
    <row r="55" spans="1:18" s="38" customFormat="1" ht="17.100000000000001" customHeight="1" x14ac:dyDescent="0.25">
      <c r="A55" s="24" t="s">
        <v>31</v>
      </c>
      <c r="B55" s="101">
        <v>0</v>
      </c>
      <c r="C55" s="102">
        <v>0</v>
      </c>
      <c r="D55" s="103">
        <v>0</v>
      </c>
      <c r="E55" s="102">
        <v>0</v>
      </c>
      <c r="F55" s="103">
        <v>0</v>
      </c>
      <c r="G55" s="104">
        <v>0</v>
      </c>
      <c r="H55" s="105">
        <f>SUM(B55:G55)</f>
        <v>0</v>
      </c>
      <c r="I55" s="120">
        <f t="shared" si="10"/>
        <v>0</v>
      </c>
    </row>
    <row r="56" spans="1:18" s="38" customFormat="1" ht="17.100000000000001" customHeight="1" x14ac:dyDescent="0.25">
      <c r="A56" s="47" t="s">
        <v>13</v>
      </c>
      <c r="B56" s="48">
        <v>25</v>
      </c>
      <c r="C56" s="49">
        <v>11</v>
      </c>
      <c r="D56" s="50">
        <v>43</v>
      </c>
      <c r="E56" s="49">
        <v>34</v>
      </c>
      <c r="F56" s="50">
        <v>14</v>
      </c>
      <c r="G56" s="51">
        <v>24</v>
      </c>
      <c r="H56" s="52">
        <f>SUM(B56:G56)</f>
        <v>151</v>
      </c>
      <c r="I56" s="89">
        <f t="shared" si="10"/>
        <v>6.0427675875551001</v>
      </c>
    </row>
    <row r="57" spans="1:18" s="38" customFormat="1" ht="17.100000000000001" customHeight="1" x14ac:dyDescent="0.25">
      <c r="A57" s="80" t="s">
        <v>67</v>
      </c>
      <c r="B57" s="60">
        <f t="shared" ref="B57:G57" si="13">SUM(B58:B61)</f>
        <v>209</v>
      </c>
      <c r="C57" s="61">
        <f t="shared" si="13"/>
        <v>172</v>
      </c>
      <c r="D57" s="62">
        <f t="shared" si="13"/>
        <v>509</v>
      </c>
      <c r="E57" s="61">
        <f t="shared" si="13"/>
        <v>558</v>
      </c>
      <c r="F57" s="62">
        <f t="shared" si="13"/>
        <v>117</v>
      </c>
      <c r="G57" s="63">
        <f t="shared" si="13"/>
        <v>134</v>
      </c>
      <c r="H57" s="64">
        <f t="shared" si="2"/>
        <v>1699</v>
      </c>
      <c r="I57" s="90">
        <f t="shared" si="10"/>
        <v>67.991139942093469</v>
      </c>
    </row>
    <row r="58" spans="1:18" s="38" customFormat="1" ht="17.100000000000001" customHeight="1" x14ac:dyDescent="0.25">
      <c r="A58" s="24" t="s">
        <v>1</v>
      </c>
      <c r="B58" s="138">
        <v>90</v>
      </c>
      <c r="C58" s="139">
        <v>30</v>
      </c>
      <c r="D58" s="140">
        <v>107</v>
      </c>
      <c r="E58" s="141">
        <v>159</v>
      </c>
      <c r="F58" s="140">
        <v>57</v>
      </c>
      <c r="G58" s="142">
        <v>90</v>
      </c>
      <c r="H58" s="105">
        <f t="shared" si="2"/>
        <v>533</v>
      </c>
      <c r="I58" s="120">
        <f t="shared" si="10"/>
        <v>21.329769034217673</v>
      </c>
    </row>
    <row r="59" spans="1:18" s="38" customFormat="1" ht="17.100000000000001" customHeight="1" x14ac:dyDescent="0.25">
      <c r="A59" s="24" t="s">
        <v>23</v>
      </c>
      <c r="B59" s="101">
        <v>101</v>
      </c>
      <c r="C59" s="102">
        <v>114</v>
      </c>
      <c r="D59" s="103">
        <v>311</v>
      </c>
      <c r="E59" s="102">
        <v>290</v>
      </c>
      <c r="F59" s="103">
        <v>43</v>
      </c>
      <c r="G59" s="104">
        <v>31</v>
      </c>
      <c r="H59" s="105">
        <f t="shared" si="2"/>
        <v>890</v>
      </c>
      <c r="I59" s="120">
        <f t="shared" si="10"/>
        <v>35.616312271020128</v>
      </c>
    </row>
    <row r="60" spans="1:18" ht="17.100000000000001" customHeight="1" x14ac:dyDescent="0.25">
      <c r="A60" s="24" t="s">
        <v>24</v>
      </c>
      <c r="B60" s="101">
        <v>0</v>
      </c>
      <c r="C60" s="102">
        <v>0</v>
      </c>
      <c r="D60" s="103">
        <v>0</v>
      </c>
      <c r="E60" s="102">
        <v>0</v>
      </c>
      <c r="F60" s="103">
        <v>0</v>
      </c>
      <c r="G60" s="104">
        <v>0</v>
      </c>
      <c r="H60" s="105">
        <f>SUM(B60:G60)</f>
        <v>0</v>
      </c>
      <c r="I60" s="120">
        <f t="shared" si="10"/>
        <v>0</v>
      </c>
    </row>
    <row r="61" spans="1:18" s="46" customFormat="1" ht="17.100000000000001" customHeight="1" x14ac:dyDescent="0.25">
      <c r="A61" s="81" t="s">
        <v>69</v>
      </c>
      <c r="B61" s="138">
        <v>18</v>
      </c>
      <c r="C61" s="141">
        <v>28</v>
      </c>
      <c r="D61" s="140">
        <v>91</v>
      </c>
      <c r="E61" s="141">
        <v>109</v>
      </c>
      <c r="F61" s="140">
        <v>17</v>
      </c>
      <c r="G61" s="142">
        <v>13</v>
      </c>
      <c r="H61" s="105">
        <f t="shared" si="2"/>
        <v>276</v>
      </c>
      <c r="I61" s="120">
        <f t="shared" si="10"/>
        <v>11.045058636855678</v>
      </c>
    </row>
    <row r="62" spans="1:18" ht="17.100000000000001" customHeight="1" x14ac:dyDescent="0.25">
      <c r="A62" s="41" t="s">
        <v>51</v>
      </c>
      <c r="B62" s="42">
        <f t="shared" ref="B62:G62" si="14">SUM(B63:B66)</f>
        <v>111</v>
      </c>
      <c r="C62" s="43">
        <f t="shared" si="14"/>
        <v>102</v>
      </c>
      <c r="D62" s="39">
        <f t="shared" si="14"/>
        <v>193</v>
      </c>
      <c r="E62" s="43">
        <f t="shared" si="14"/>
        <v>161</v>
      </c>
      <c r="F62" s="39">
        <f t="shared" si="14"/>
        <v>30</v>
      </c>
      <c r="G62" s="44">
        <f t="shared" si="14"/>
        <v>51</v>
      </c>
      <c r="H62" s="45">
        <f t="shared" ref="H62:H71" si="15">SUM(B62:G62)</f>
        <v>648</v>
      </c>
      <c r="I62" s="88">
        <f t="shared" si="10"/>
        <v>25.931876799574205</v>
      </c>
    </row>
    <row r="63" spans="1:18" s="46" customFormat="1" ht="17.100000000000001" customHeight="1" x14ac:dyDescent="0.25">
      <c r="A63" s="24" t="s">
        <v>1</v>
      </c>
      <c r="B63" s="138">
        <v>90</v>
      </c>
      <c r="C63" s="141">
        <v>41</v>
      </c>
      <c r="D63" s="140">
        <v>79</v>
      </c>
      <c r="E63" s="141">
        <v>68</v>
      </c>
      <c r="F63" s="140">
        <v>18</v>
      </c>
      <c r="G63" s="142">
        <v>49</v>
      </c>
      <c r="H63" s="105">
        <v>388</v>
      </c>
      <c r="I63" s="120">
        <f t="shared" si="10"/>
        <v>15.527111417028999</v>
      </c>
      <c r="J63" s="225"/>
      <c r="K63" s="242"/>
      <c r="L63" s="242"/>
      <c r="M63" s="242"/>
      <c r="N63" s="242"/>
      <c r="O63" s="242"/>
      <c r="P63" s="242"/>
      <c r="Q63" s="242"/>
      <c r="R63" s="242"/>
    </row>
    <row r="64" spans="1:18" s="38" customFormat="1" ht="17.100000000000001" customHeight="1" x14ac:dyDescent="0.25">
      <c r="A64" s="24" t="s">
        <v>23</v>
      </c>
      <c r="B64" s="101">
        <v>0</v>
      </c>
      <c r="C64" s="102">
        <v>0</v>
      </c>
      <c r="D64" s="103">
        <v>0</v>
      </c>
      <c r="E64" s="102">
        <v>0</v>
      </c>
      <c r="F64" s="103">
        <v>0</v>
      </c>
      <c r="G64" s="104">
        <v>0</v>
      </c>
      <c r="H64" s="105">
        <v>0</v>
      </c>
      <c r="I64" s="120">
        <f t="shared" si="10"/>
        <v>0</v>
      </c>
      <c r="J64" s="225"/>
      <c r="K64" s="9"/>
      <c r="L64" s="9"/>
      <c r="M64" s="9"/>
      <c r="N64" s="9"/>
      <c r="O64" s="9"/>
      <c r="P64" s="9"/>
      <c r="Q64" s="9"/>
      <c r="R64" s="152"/>
    </row>
    <row r="65" spans="1:18" s="38" customFormat="1" ht="17.100000000000001" customHeight="1" x14ac:dyDescent="0.25">
      <c r="A65" s="24" t="s">
        <v>24</v>
      </c>
      <c r="B65" s="138">
        <v>21</v>
      </c>
      <c r="C65" s="141">
        <v>61</v>
      </c>
      <c r="D65" s="140">
        <v>106</v>
      </c>
      <c r="E65" s="141">
        <v>92</v>
      </c>
      <c r="F65" s="140">
        <v>12</v>
      </c>
      <c r="G65" s="142">
        <v>2</v>
      </c>
      <c r="H65" s="129">
        <v>357</v>
      </c>
      <c r="I65" s="143">
        <f t="shared" si="10"/>
        <v>14.286543236802455</v>
      </c>
      <c r="J65" s="232"/>
      <c r="K65" s="9"/>
      <c r="L65" s="9"/>
      <c r="M65" s="9"/>
      <c r="N65" s="9"/>
      <c r="O65" s="9"/>
      <c r="P65" s="9"/>
      <c r="Q65" s="9"/>
      <c r="R65" s="152"/>
    </row>
    <row r="66" spans="1:18" s="46" customFormat="1" ht="17.100000000000001" customHeight="1" x14ac:dyDescent="0.25">
      <c r="A66" s="25" t="s">
        <v>69</v>
      </c>
      <c r="B66" s="114">
        <v>0</v>
      </c>
      <c r="C66" s="115">
        <v>0</v>
      </c>
      <c r="D66" s="116">
        <v>8</v>
      </c>
      <c r="E66" s="115">
        <v>1</v>
      </c>
      <c r="F66" s="116">
        <v>0</v>
      </c>
      <c r="G66" s="117">
        <v>0</v>
      </c>
      <c r="H66" s="118">
        <v>0</v>
      </c>
      <c r="I66" s="122">
        <f t="shared" si="10"/>
        <v>0</v>
      </c>
      <c r="K66" s="242"/>
      <c r="L66" s="242"/>
      <c r="M66" s="242"/>
      <c r="N66" s="242"/>
      <c r="O66" s="242"/>
      <c r="P66" s="242"/>
      <c r="Q66" s="242"/>
      <c r="R66" s="242"/>
    </row>
    <row r="67" spans="1:18" s="38" customFormat="1" ht="17.100000000000001" customHeight="1" x14ac:dyDescent="0.25">
      <c r="A67" s="41" t="s">
        <v>52</v>
      </c>
      <c r="B67" s="42">
        <f t="shared" ref="B67:G67" si="16">SUM(B68:B71)</f>
        <v>5</v>
      </c>
      <c r="C67" s="43">
        <f t="shared" si="16"/>
        <v>1</v>
      </c>
      <c r="D67" s="39">
        <f t="shared" si="16"/>
        <v>1</v>
      </c>
      <c r="E67" s="43">
        <f t="shared" si="16"/>
        <v>4</v>
      </c>
      <c r="F67" s="39">
        <f t="shared" si="16"/>
        <v>5</v>
      </c>
      <c r="G67" s="44">
        <f t="shared" si="16"/>
        <v>9</v>
      </c>
      <c r="H67" s="45">
        <f t="shared" si="15"/>
        <v>25</v>
      </c>
      <c r="I67" s="88">
        <f t="shared" si="10"/>
        <v>1.0004582098601158</v>
      </c>
    </row>
    <row r="68" spans="1:18" s="38" customFormat="1" ht="17.100000000000001" customHeight="1" x14ac:dyDescent="0.25">
      <c r="A68" s="24" t="s">
        <v>17</v>
      </c>
      <c r="B68" s="101">
        <v>4</v>
      </c>
      <c r="C68" s="102">
        <v>0</v>
      </c>
      <c r="D68" s="103">
        <v>0</v>
      </c>
      <c r="E68" s="102">
        <v>2</v>
      </c>
      <c r="F68" s="103">
        <v>5</v>
      </c>
      <c r="G68" s="104">
        <v>9</v>
      </c>
      <c r="H68" s="105">
        <f t="shared" si="15"/>
        <v>20</v>
      </c>
      <c r="I68" s="120">
        <f t="shared" ref="I68:I71" si="17">H68/B$72 * 100000</f>
        <v>0.80036656788809268</v>
      </c>
    </row>
    <row r="69" spans="1:18" s="38" customFormat="1" ht="17.100000000000001" customHeight="1" x14ac:dyDescent="0.25">
      <c r="A69" s="40" t="s">
        <v>18</v>
      </c>
      <c r="B69" s="138">
        <v>1</v>
      </c>
      <c r="C69" s="141">
        <v>1</v>
      </c>
      <c r="D69" s="140">
        <v>1</v>
      </c>
      <c r="E69" s="141">
        <v>2</v>
      </c>
      <c r="F69" s="140">
        <v>0</v>
      </c>
      <c r="G69" s="142">
        <v>0</v>
      </c>
      <c r="H69" s="105">
        <f t="shared" si="15"/>
        <v>5</v>
      </c>
      <c r="I69" s="121">
        <f t="shared" si="17"/>
        <v>0.20009164197202317</v>
      </c>
    </row>
    <row r="70" spans="1:18" s="38" customFormat="1" ht="17.100000000000001" customHeight="1" x14ac:dyDescent="0.25">
      <c r="A70" s="24" t="s">
        <v>19</v>
      </c>
      <c r="B70" s="101">
        <v>0</v>
      </c>
      <c r="C70" s="102">
        <v>0</v>
      </c>
      <c r="D70" s="103">
        <v>0</v>
      </c>
      <c r="E70" s="102">
        <v>0</v>
      </c>
      <c r="F70" s="103">
        <v>0</v>
      </c>
      <c r="G70" s="104">
        <v>0</v>
      </c>
      <c r="H70" s="105">
        <f t="shared" si="15"/>
        <v>0</v>
      </c>
      <c r="I70" s="120">
        <f t="shared" si="17"/>
        <v>0</v>
      </c>
    </row>
    <row r="71" spans="1:18" s="38" customFormat="1" ht="17.100000000000001" customHeight="1" x14ac:dyDescent="0.25">
      <c r="A71" s="25" t="s">
        <v>68</v>
      </c>
      <c r="B71" s="101">
        <v>0</v>
      </c>
      <c r="C71" s="102">
        <v>0</v>
      </c>
      <c r="D71" s="103">
        <v>0</v>
      </c>
      <c r="E71" s="102">
        <v>0</v>
      </c>
      <c r="F71" s="140">
        <v>0</v>
      </c>
      <c r="G71" s="142">
        <v>0</v>
      </c>
      <c r="H71" s="105">
        <f t="shared" si="15"/>
        <v>0</v>
      </c>
      <c r="I71" s="120">
        <f t="shared" si="17"/>
        <v>0</v>
      </c>
    </row>
    <row r="72" spans="1:18" s="38" customFormat="1" ht="27.95" customHeight="1" x14ac:dyDescent="0.2">
      <c r="A72" s="82" t="s">
        <v>81</v>
      </c>
      <c r="B72" s="356">
        <v>2498855</v>
      </c>
      <c r="C72" s="356"/>
      <c r="D72" s="79"/>
      <c r="E72" s="79"/>
      <c r="F72" s="79"/>
      <c r="G72" s="79"/>
      <c r="H72" s="79"/>
      <c r="I72" s="79"/>
    </row>
    <row r="73" spans="1:18" s="38" customFormat="1" ht="27.95" customHeight="1" x14ac:dyDescent="0.2">
      <c r="A73" s="82" t="s">
        <v>15</v>
      </c>
      <c r="B73" s="83"/>
      <c r="C73" s="84"/>
      <c r="D73" s="85"/>
      <c r="E73" s="83"/>
      <c r="F73" s="84"/>
      <c r="G73" s="86"/>
      <c r="H73" s="82"/>
      <c r="I73" s="82"/>
    </row>
    <row r="74" spans="1:18" s="38" customFormat="1" ht="27.95" customHeight="1" x14ac:dyDescent="0.2">
      <c r="A74" s="357" t="s">
        <v>16</v>
      </c>
      <c r="B74" s="358"/>
      <c r="C74" s="358"/>
      <c r="D74" s="358"/>
      <c r="E74" s="358"/>
      <c r="F74" s="358"/>
      <c r="G74" s="358"/>
      <c r="H74" s="358"/>
      <c r="I74" s="358"/>
    </row>
    <row r="75" spans="1:18" s="38" customFormat="1" ht="16.5" customHeight="1" x14ac:dyDescent="0.2">
      <c r="A75" s="360" t="s">
        <v>71</v>
      </c>
      <c r="B75" s="361"/>
      <c r="C75" s="361"/>
      <c r="D75" s="361"/>
      <c r="E75" s="361"/>
      <c r="F75" s="361"/>
      <c r="G75" s="361"/>
      <c r="H75" s="361"/>
      <c r="I75" s="361"/>
    </row>
    <row r="76" spans="1:18" s="38" customFormat="1" ht="27.95" customHeight="1" x14ac:dyDescent="0.2">
      <c r="A76" s="87" t="s">
        <v>82</v>
      </c>
      <c r="B76" s="83"/>
      <c r="C76" s="84"/>
      <c r="D76" s="85"/>
      <c r="E76" s="83"/>
      <c r="F76" s="84"/>
      <c r="G76" s="86"/>
      <c r="H76" s="82"/>
      <c r="I76" s="82"/>
    </row>
    <row r="77" spans="1:18" s="38" customFormat="1" x14ac:dyDescent="0.2">
      <c r="A77" s="1"/>
      <c r="B77" s="11"/>
      <c r="C77" s="2"/>
      <c r="D77" s="29"/>
      <c r="E77" s="11"/>
      <c r="F77" s="2"/>
      <c r="G77" s="1"/>
      <c r="H77" s="1"/>
      <c r="I77" s="1"/>
    </row>
    <row r="78" spans="1:18" s="38" customFormat="1" x14ac:dyDescent="0.2">
      <c r="A78" s="1"/>
      <c r="B78" s="75"/>
      <c r="C78" s="74"/>
      <c r="D78" s="74"/>
      <c r="E78" s="75"/>
      <c r="F78" s="75"/>
      <c r="G78" s="74"/>
      <c r="H78" s="74"/>
      <c r="I78" s="1"/>
    </row>
    <row r="79" spans="1:18" s="38" customFormat="1" ht="15" customHeight="1" x14ac:dyDescent="0.2">
      <c r="A79" s="1"/>
      <c r="B79" s="75"/>
      <c r="C79" s="74"/>
      <c r="D79" s="74"/>
      <c r="E79" s="75"/>
      <c r="F79" s="74"/>
      <c r="G79" s="74"/>
      <c r="H79" s="74"/>
      <c r="I79" s="1"/>
    </row>
    <row r="80" spans="1:18" s="38" customFormat="1" x14ac:dyDescent="0.2">
      <c r="A80" s="1"/>
      <c r="B80" s="74"/>
      <c r="C80" s="74"/>
      <c r="D80" s="74"/>
      <c r="E80" s="75"/>
      <c r="F80" s="74"/>
      <c r="G80" s="74"/>
      <c r="H80" s="74"/>
      <c r="I80" s="1"/>
    </row>
    <row r="81" spans="1:9" x14ac:dyDescent="0.2">
      <c r="B81" s="75"/>
      <c r="C81" s="74"/>
      <c r="D81" s="74"/>
      <c r="E81" s="75"/>
      <c r="F81" s="74"/>
      <c r="G81" s="74"/>
      <c r="H81" s="74"/>
    </row>
    <row r="82" spans="1:9" s="46" customFormat="1" ht="21" customHeight="1" x14ac:dyDescent="0.25">
      <c r="A82" s="1"/>
      <c r="B82" s="75"/>
      <c r="C82" s="74"/>
      <c r="D82" s="78"/>
      <c r="E82" s="75"/>
      <c r="F82" s="74"/>
      <c r="G82" s="78"/>
      <c r="H82" s="74"/>
      <c r="I82" s="1"/>
    </row>
    <row r="83" spans="1:9" s="38" customFormat="1" x14ac:dyDescent="0.2">
      <c r="A83" s="1"/>
      <c r="B83" s="75"/>
      <c r="C83" s="74"/>
      <c r="D83" s="78"/>
      <c r="E83" s="75"/>
      <c r="F83" s="74"/>
      <c r="G83" s="78"/>
      <c r="H83" s="74"/>
      <c r="I83" s="1"/>
    </row>
    <row r="84" spans="1:9" s="38" customFormat="1" x14ac:dyDescent="0.2">
      <c r="A84" s="1"/>
      <c r="B84" s="75"/>
      <c r="C84" s="74"/>
      <c r="D84" s="78"/>
      <c r="E84" s="75"/>
      <c r="F84" s="74"/>
      <c r="G84" s="78"/>
      <c r="H84" s="74"/>
      <c r="I84" s="1"/>
    </row>
    <row r="85" spans="1:9" s="38" customFormat="1" ht="15" customHeight="1" x14ac:dyDescent="0.2">
      <c r="A85" s="1"/>
      <c r="B85" s="77"/>
      <c r="C85" s="19"/>
      <c r="D85" s="76"/>
      <c r="E85" s="77"/>
      <c r="F85" s="19"/>
      <c r="G85" s="19"/>
      <c r="H85" s="19"/>
      <c r="I85" s="1"/>
    </row>
    <row r="86" spans="1:9" x14ac:dyDescent="0.2">
      <c r="B86" s="11"/>
      <c r="C86" s="12"/>
      <c r="D86" s="30"/>
      <c r="E86" s="11"/>
      <c r="F86" s="12"/>
      <c r="G86" s="13"/>
    </row>
    <row r="87" spans="1:9" s="46" customFormat="1" ht="21" customHeight="1" x14ac:dyDescent="0.25">
      <c r="A87" s="1"/>
      <c r="B87" s="11"/>
      <c r="C87" s="12"/>
      <c r="D87" s="30"/>
      <c r="E87" s="11"/>
      <c r="F87" s="12"/>
      <c r="G87" s="13"/>
      <c r="H87" s="1"/>
      <c r="I87" s="1"/>
    </row>
    <row r="88" spans="1:9" s="38" customFormat="1" x14ac:dyDescent="0.2">
      <c r="A88" s="1"/>
      <c r="B88" s="11"/>
      <c r="C88" s="12"/>
      <c r="D88" s="30"/>
      <c r="E88" s="11"/>
      <c r="F88" s="12"/>
      <c r="G88" s="13"/>
      <c r="H88" s="1"/>
      <c r="I88" s="1"/>
    </row>
    <row r="89" spans="1:9" s="38" customFormat="1" x14ac:dyDescent="0.2">
      <c r="A89" s="1"/>
      <c r="B89" s="11"/>
      <c r="C89" s="12"/>
      <c r="D89" s="30"/>
      <c r="E89" s="11"/>
      <c r="F89" s="12"/>
      <c r="G89" s="13"/>
      <c r="H89" s="1"/>
      <c r="I89" s="1"/>
    </row>
    <row r="90" spans="1:9" s="38" customFormat="1" x14ac:dyDescent="0.2">
      <c r="A90" s="1"/>
      <c r="B90" s="11"/>
      <c r="C90" s="12"/>
      <c r="D90" s="30"/>
      <c r="E90" s="11"/>
      <c r="F90" s="12"/>
      <c r="G90" s="13"/>
      <c r="H90" s="1"/>
      <c r="I90" s="1"/>
    </row>
    <row r="91" spans="1:9" s="38" customFormat="1" x14ac:dyDescent="0.2">
      <c r="A91" s="1"/>
      <c r="B91" s="11"/>
      <c r="C91" s="1"/>
      <c r="D91" s="29"/>
      <c r="E91" s="11"/>
      <c r="F91" s="1"/>
      <c r="G91" s="1"/>
      <c r="H91" s="1"/>
      <c r="I91" s="1"/>
    </row>
    <row r="92" spans="1:9" s="38" customFormat="1" x14ac:dyDescent="0.2">
      <c r="A92" s="1"/>
      <c r="B92" s="11"/>
      <c r="C92" s="12"/>
      <c r="D92" s="30"/>
      <c r="E92" s="11"/>
      <c r="F92" s="12"/>
      <c r="G92" s="13"/>
      <c r="H92" s="1"/>
      <c r="I92" s="1"/>
    </row>
    <row r="93" spans="1:9" s="46" customFormat="1" ht="21" customHeight="1" x14ac:dyDescent="0.25">
      <c r="A93" s="1"/>
      <c r="B93" s="11"/>
      <c r="C93" s="12"/>
      <c r="D93" s="30"/>
      <c r="E93" s="11"/>
      <c r="F93" s="12"/>
      <c r="G93" s="13"/>
      <c r="H93" s="1"/>
      <c r="I93" s="1"/>
    </row>
    <row r="94" spans="1:9" s="46" customFormat="1" ht="21" customHeight="1" x14ac:dyDescent="0.25">
      <c r="A94" s="1"/>
      <c r="B94" s="11"/>
      <c r="C94" s="12"/>
      <c r="D94" s="30"/>
      <c r="E94" s="11"/>
      <c r="F94" s="12"/>
      <c r="G94" s="13"/>
      <c r="H94" s="1"/>
      <c r="I94" s="1"/>
    </row>
    <row r="95" spans="1:9" s="46" customFormat="1" ht="21" customHeight="1" x14ac:dyDescent="0.25">
      <c r="A95" s="1"/>
      <c r="B95" s="11"/>
      <c r="C95" s="12"/>
      <c r="D95" s="30"/>
      <c r="E95" s="11"/>
      <c r="F95" s="12"/>
      <c r="G95" s="13"/>
      <c r="H95" s="1"/>
      <c r="I95" s="1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46" customFormat="1" ht="21" customHeight="1" x14ac:dyDescent="0.25">
      <c r="A97" s="1"/>
      <c r="B97" s="11"/>
      <c r="C97" s="12"/>
      <c r="D97" s="29"/>
      <c r="E97" s="11"/>
      <c r="F97" s="12"/>
      <c r="G97" s="1"/>
      <c r="H97" s="1"/>
      <c r="I97" s="1"/>
    </row>
    <row r="98" spans="1:9" s="46" customFormat="1" ht="21" customHeight="1" x14ac:dyDescent="0.25">
      <c r="A98" s="1"/>
      <c r="B98" s="3"/>
      <c r="C98" s="12"/>
      <c r="D98" s="29"/>
      <c r="E98" s="3"/>
      <c r="F98" s="12"/>
      <c r="G98" s="1"/>
      <c r="H98" s="1"/>
      <c r="I98" s="1"/>
    </row>
    <row r="99" spans="1:9" s="46" customFormat="1" ht="21" customHeight="1" x14ac:dyDescent="0.25">
      <c r="A99" s="1"/>
      <c r="B99" s="3"/>
      <c r="C99" s="12"/>
      <c r="D99" s="29"/>
      <c r="E99" s="3"/>
      <c r="F99" s="12"/>
      <c r="G99" s="1"/>
      <c r="H99" s="1"/>
      <c r="I99" s="1"/>
    </row>
    <row r="100" spans="1:9" ht="33.75" customHeight="1" x14ac:dyDescent="0.2">
      <c r="B100" s="3"/>
      <c r="E100" s="3"/>
    </row>
    <row r="101" spans="1:9" ht="22.5" customHeight="1" x14ac:dyDescent="0.2">
      <c r="B101" s="3"/>
      <c r="E101" s="3"/>
    </row>
    <row r="102" spans="1:9" ht="27.75" customHeight="1" x14ac:dyDescent="0.2">
      <c r="B102" s="14"/>
      <c r="C102" s="5"/>
      <c r="D102" s="31"/>
      <c r="E102" s="14"/>
      <c r="F102" s="5"/>
      <c r="G102" s="5"/>
    </row>
    <row r="103" spans="1:9" ht="16.5" customHeight="1" x14ac:dyDescent="0.2">
      <c r="B103" s="3"/>
      <c r="D103" s="31"/>
      <c r="E103" s="3"/>
      <c r="G103" s="5"/>
    </row>
    <row r="104" spans="1:9" ht="24" customHeight="1" x14ac:dyDescent="0.2">
      <c r="B104" s="3"/>
      <c r="D104" s="31"/>
      <c r="E104" s="3"/>
      <c r="G104" s="5"/>
    </row>
    <row r="105" spans="1:9" ht="15.75" x14ac:dyDescent="0.25">
      <c r="A105" s="15"/>
      <c r="B105" s="3"/>
      <c r="E105" s="3"/>
    </row>
    <row r="106" spans="1:9" ht="15.75" x14ac:dyDescent="0.25">
      <c r="A106" s="15"/>
      <c r="B106" s="3"/>
      <c r="E106" s="3"/>
      <c r="H106" s="3"/>
    </row>
    <row r="107" spans="1:9" ht="15.75" x14ac:dyDescent="0.25">
      <c r="A107" s="15"/>
      <c r="B107" s="3"/>
      <c r="C107" s="12"/>
      <c r="D107" s="30"/>
      <c r="E107" s="3"/>
      <c r="F107" s="12"/>
      <c r="G107" s="13"/>
      <c r="I107" s="13"/>
    </row>
    <row r="108" spans="1:9" x14ac:dyDescent="0.2">
      <c r="B108" s="3"/>
      <c r="C108" s="12"/>
      <c r="D108" s="30"/>
      <c r="E108" s="3"/>
      <c r="F108" s="12"/>
      <c r="G108" s="13"/>
    </row>
    <row r="109" spans="1:9" x14ac:dyDescent="0.2">
      <c r="B109" s="3"/>
      <c r="C109" s="12"/>
      <c r="D109" s="30"/>
      <c r="E109" s="3"/>
      <c r="F109" s="12"/>
      <c r="G109" s="13"/>
    </row>
    <row r="110" spans="1:9" x14ac:dyDescent="0.2">
      <c r="B110" s="3"/>
      <c r="C110" s="12"/>
      <c r="D110" s="30"/>
      <c r="E110" s="3"/>
      <c r="F110" s="12"/>
      <c r="G110" s="13"/>
    </row>
    <row r="111" spans="1:9" x14ac:dyDescent="0.2">
      <c r="B111" s="3"/>
      <c r="C111" s="12"/>
      <c r="D111" s="30"/>
      <c r="E111" s="3"/>
      <c r="F111" s="12"/>
      <c r="G111" s="13"/>
    </row>
    <row r="112" spans="1:9" ht="15.75" x14ac:dyDescent="0.25">
      <c r="A112" s="6"/>
      <c r="B112" s="3"/>
      <c r="C112" s="12"/>
      <c r="D112" s="30"/>
      <c r="E112" s="3"/>
      <c r="F112" s="12"/>
      <c r="G112" s="13"/>
    </row>
    <row r="113" spans="1:5" x14ac:dyDescent="0.2">
      <c r="B113" s="3"/>
      <c r="E113" s="3"/>
    </row>
    <row r="114" spans="1:5" ht="15.75" x14ac:dyDescent="0.25">
      <c r="A114" s="6"/>
      <c r="B114" s="3"/>
      <c r="E114" s="3"/>
    </row>
    <row r="115" spans="1:5" ht="15.75" x14ac:dyDescent="0.2">
      <c r="A115" s="4"/>
      <c r="B115" s="3"/>
      <c r="E115" s="3"/>
    </row>
    <row r="116" spans="1:5" x14ac:dyDescent="0.2">
      <c r="B116" s="3"/>
      <c r="E116" s="3"/>
    </row>
    <row r="117" spans="1:5" ht="15.75" x14ac:dyDescent="0.25">
      <c r="A117" s="6"/>
      <c r="B117" s="3"/>
      <c r="E117" s="3"/>
    </row>
    <row r="118" spans="1:5" x14ac:dyDescent="0.2">
      <c r="B118" s="3"/>
      <c r="E118" s="3"/>
    </row>
    <row r="119" spans="1:5" x14ac:dyDescent="0.2">
      <c r="B119" s="3"/>
      <c r="E119" s="3"/>
    </row>
    <row r="120" spans="1:5" x14ac:dyDescent="0.2">
      <c r="B120" s="3"/>
      <c r="E120" s="3"/>
    </row>
    <row r="121" spans="1:5" x14ac:dyDescent="0.2">
      <c r="B121" s="3"/>
      <c r="E121" s="3"/>
    </row>
    <row r="122" spans="1:5" x14ac:dyDescent="0.2">
      <c r="B122" s="3"/>
      <c r="E122" s="3"/>
    </row>
    <row r="123" spans="1:5" x14ac:dyDescent="0.2">
      <c r="B123" s="3"/>
      <c r="E123" s="3"/>
    </row>
    <row r="124" spans="1:5" x14ac:dyDescent="0.2">
      <c r="B124" s="3"/>
      <c r="E124" s="3"/>
    </row>
    <row r="125" spans="1:5" x14ac:dyDescent="0.2">
      <c r="A125" s="10"/>
      <c r="B125" s="3"/>
      <c r="E125" s="3"/>
    </row>
    <row r="126" spans="1:5" x14ac:dyDescent="0.2">
      <c r="B126" s="3"/>
      <c r="E126" s="3"/>
    </row>
    <row r="127" spans="1:5" x14ac:dyDescent="0.2">
      <c r="B127" s="3"/>
      <c r="E127" s="3"/>
    </row>
    <row r="128" spans="1:5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C132" s="12"/>
      <c r="D132" s="30"/>
      <c r="E132" s="3"/>
      <c r="F132" s="12"/>
      <c r="G132" s="13"/>
    </row>
    <row r="133" spans="1:7" x14ac:dyDescent="0.2">
      <c r="B133" s="3"/>
      <c r="C133" s="12"/>
      <c r="D133" s="30"/>
      <c r="E133" s="3"/>
      <c r="F133" s="12"/>
      <c r="G133" s="13"/>
    </row>
    <row r="134" spans="1:7" x14ac:dyDescent="0.2">
      <c r="B134" s="3"/>
      <c r="C134" s="12"/>
      <c r="D134" s="30"/>
      <c r="E134" s="3"/>
      <c r="F134" s="12"/>
      <c r="G134" s="13"/>
    </row>
    <row r="135" spans="1:7" x14ac:dyDescent="0.2">
      <c r="B135" s="3"/>
      <c r="C135" s="12"/>
      <c r="D135" s="30"/>
      <c r="E135" s="3"/>
      <c r="F135" s="12"/>
      <c r="G135" s="13"/>
    </row>
    <row r="136" spans="1:7" ht="15.75" x14ac:dyDescent="0.25">
      <c r="A136" s="15"/>
      <c r="B136" s="3"/>
      <c r="C136" s="12"/>
      <c r="D136" s="30"/>
      <c r="E136" s="3"/>
      <c r="F136" s="12"/>
      <c r="G136" s="13"/>
    </row>
    <row r="137" spans="1:7" ht="15.75" x14ac:dyDescent="0.25">
      <c r="A137" s="6"/>
      <c r="B137" s="3"/>
      <c r="C137" s="12"/>
      <c r="D137" s="30"/>
      <c r="E137" s="3"/>
      <c r="F137" s="12"/>
      <c r="G137" s="13"/>
    </row>
    <row r="138" spans="1:7" ht="15.75" x14ac:dyDescent="0.25">
      <c r="A138" s="8"/>
      <c r="B138" s="3"/>
      <c r="C138" s="12"/>
      <c r="D138" s="30"/>
      <c r="E138" s="3"/>
      <c r="F138" s="12"/>
      <c r="G138" s="13"/>
    </row>
    <row r="139" spans="1:7" x14ac:dyDescent="0.2">
      <c r="B139" s="3"/>
      <c r="C139" s="12"/>
      <c r="D139" s="30"/>
      <c r="E139" s="3"/>
      <c r="F139" s="12"/>
      <c r="G139" s="13"/>
    </row>
    <row r="140" spans="1:7" x14ac:dyDescent="0.2">
      <c r="A140" s="10"/>
      <c r="B140" s="3"/>
      <c r="C140" s="12"/>
      <c r="D140" s="30"/>
      <c r="E140" s="3"/>
      <c r="F140" s="12"/>
      <c r="G140" s="1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A142" s="10"/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ht="15.75" x14ac:dyDescent="0.25">
      <c r="A144" s="15"/>
      <c r="C144" s="12"/>
      <c r="D144" s="30"/>
      <c r="F144" s="12"/>
      <c r="G144" s="13"/>
    </row>
    <row r="145" spans="1:7" ht="15.75" x14ac:dyDescent="0.25">
      <c r="A145" s="15"/>
      <c r="C145" s="12"/>
      <c r="D145" s="30"/>
      <c r="F145" s="12"/>
      <c r="G145" s="13"/>
    </row>
    <row r="146" spans="1:7" ht="15.75" x14ac:dyDescent="0.25">
      <c r="A146" s="15"/>
      <c r="C146" s="12"/>
      <c r="F146" s="12"/>
    </row>
    <row r="147" spans="1:7" x14ac:dyDescent="0.2">
      <c r="C147" s="12"/>
      <c r="F147" s="12"/>
    </row>
    <row r="148" spans="1:7" x14ac:dyDescent="0.2">
      <c r="C148" s="12"/>
      <c r="F148" s="12"/>
    </row>
    <row r="149" spans="1:7" x14ac:dyDescent="0.2">
      <c r="C149" s="12"/>
      <c r="D149" s="30"/>
      <c r="F149" s="12"/>
      <c r="G149" s="13"/>
    </row>
    <row r="150" spans="1:7" x14ac:dyDescent="0.2">
      <c r="B150" s="10"/>
      <c r="C150" s="16"/>
      <c r="D150" s="32"/>
      <c r="E150" s="10"/>
      <c r="F150" s="16"/>
      <c r="G150" s="17"/>
    </row>
    <row r="151" spans="1:7" ht="15.75" x14ac:dyDescent="0.25">
      <c r="A151" s="6"/>
      <c r="C151" s="12"/>
      <c r="D151" s="30"/>
      <c r="F151" s="12"/>
      <c r="G151" s="13"/>
    </row>
    <row r="152" spans="1:7" x14ac:dyDescent="0.2">
      <c r="B152" s="10"/>
      <c r="C152" s="16"/>
      <c r="D152" s="32"/>
      <c r="E152" s="10"/>
      <c r="F152" s="16"/>
      <c r="G152" s="17"/>
    </row>
    <row r="153" spans="1:7" ht="15.75" x14ac:dyDescent="0.25">
      <c r="A153" s="6"/>
      <c r="C153" s="12"/>
      <c r="D153" s="30"/>
      <c r="F153" s="12"/>
      <c r="G153" s="13"/>
    </row>
    <row r="154" spans="1:7" ht="15.75" x14ac:dyDescent="0.2">
      <c r="A154" s="4"/>
      <c r="C154" s="12"/>
      <c r="F154" s="12"/>
    </row>
    <row r="155" spans="1:7" x14ac:dyDescent="0.2">
      <c r="C155" s="12"/>
      <c r="F155" s="12"/>
    </row>
    <row r="156" spans="1:7" ht="15.75" x14ac:dyDescent="0.25">
      <c r="A156" s="6"/>
      <c r="C156" s="12"/>
      <c r="F156" s="12"/>
    </row>
    <row r="157" spans="1:7" x14ac:dyDescent="0.2">
      <c r="C157" s="12"/>
      <c r="F157" s="12"/>
    </row>
    <row r="158" spans="1:7" x14ac:dyDescent="0.2">
      <c r="C158" s="12"/>
      <c r="F158" s="12"/>
    </row>
    <row r="159" spans="1:7" x14ac:dyDescent="0.2">
      <c r="C159" s="12"/>
      <c r="F159" s="12"/>
    </row>
    <row r="160" spans="1:7" x14ac:dyDescent="0.2">
      <c r="C160" s="12"/>
      <c r="F160" s="12"/>
    </row>
    <row r="161" spans="1:7" x14ac:dyDescent="0.2">
      <c r="C161" s="12"/>
      <c r="F161" s="12"/>
    </row>
    <row r="162" spans="1:7" x14ac:dyDescent="0.2">
      <c r="C162" s="12"/>
      <c r="F162" s="12"/>
    </row>
    <row r="163" spans="1:7" x14ac:dyDescent="0.2">
      <c r="C163" s="12"/>
      <c r="F163" s="12"/>
    </row>
    <row r="164" spans="1:7" x14ac:dyDescent="0.2">
      <c r="A164" s="10"/>
      <c r="B164" s="5"/>
      <c r="E164" s="5"/>
    </row>
    <row r="165" spans="1:7" x14ac:dyDescent="0.2">
      <c r="B165" s="5"/>
      <c r="C165" s="5"/>
      <c r="D165" s="31"/>
      <c r="E165" s="5"/>
      <c r="F165" s="5"/>
      <c r="G165" s="5"/>
    </row>
    <row r="166" spans="1:7" x14ac:dyDescent="0.2">
      <c r="D166" s="31"/>
      <c r="G166" s="5"/>
    </row>
    <row r="168" spans="1:7" x14ac:dyDescent="0.2">
      <c r="C168" s="12"/>
      <c r="D168" s="30"/>
      <c r="F168" s="12"/>
      <c r="G168" s="13"/>
    </row>
    <row r="169" spans="1:7" x14ac:dyDescent="0.2">
      <c r="C169" s="12"/>
      <c r="D169" s="30"/>
      <c r="F169" s="12"/>
      <c r="G169" s="13"/>
    </row>
    <row r="170" spans="1:7" x14ac:dyDescent="0.2">
      <c r="C170" s="12"/>
      <c r="D170" s="30"/>
      <c r="F170" s="12"/>
      <c r="G170" s="13"/>
    </row>
    <row r="171" spans="1:7" x14ac:dyDescent="0.2">
      <c r="C171" s="12"/>
      <c r="D171" s="30"/>
      <c r="F171" s="12"/>
      <c r="G171" s="13"/>
    </row>
    <row r="172" spans="1:7" x14ac:dyDescent="0.2">
      <c r="C172" s="12"/>
      <c r="D172" s="30"/>
      <c r="F172" s="12"/>
      <c r="G172" s="13"/>
    </row>
    <row r="173" spans="1:7" x14ac:dyDescent="0.2">
      <c r="C173" s="12"/>
      <c r="D173" s="30"/>
      <c r="F173" s="12"/>
      <c r="G173" s="13"/>
    </row>
    <row r="174" spans="1:7" x14ac:dyDescent="0.2">
      <c r="B174" s="10"/>
      <c r="C174" s="16"/>
      <c r="D174" s="32"/>
      <c r="E174" s="10"/>
      <c r="F174" s="16"/>
      <c r="G174" s="17"/>
    </row>
    <row r="175" spans="1:7" ht="15.75" x14ac:dyDescent="0.25">
      <c r="A175" s="15"/>
      <c r="C175" s="12"/>
      <c r="D175" s="30"/>
      <c r="F175" s="12"/>
      <c r="G175" s="13"/>
    </row>
    <row r="176" spans="1:7" ht="15.75" x14ac:dyDescent="0.25">
      <c r="A176" s="6"/>
      <c r="C176" s="12"/>
      <c r="D176" s="30"/>
      <c r="F176" s="12"/>
      <c r="G176" s="13"/>
    </row>
    <row r="177" spans="1:7" ht="15.75" x14ac:dyDescent="0.25">
      <c r="A177" s="8"/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A179" s="10"/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A181" s="10"/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ht="15.75" x14ac:dyDescent="0.25">
      <c r="A183" s="15"/>
      <c r="C183" s="12"/>
      <c r="D183" s="30"/>
      <c r="F183" s="12"/>
      <c r="G183" s="13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15"/>
      <c r="C185" s="12"/>
      <c r="F185" s="12"/>
    </row>
    <row r="186" spans="1:7" x14ac:dyDescent="0.2">
      <c r="C186" s="12"/>
      <c r="F186" s="12"/>
    </row>
    <row r="187" spans="1:7" x14ac:dyDescent="0.2">
      <c r="C187" s="12"/>
      <c r="F187" s="12"/>
    </row>
    <row r="188" spans="1:7" x14ac:dyDescent="0.2">
      <c r="C188" s="12"/>
      <c r="D188" s="30"/>
      <c r="F188" s="12"/>
      <c r="G188" s="13"/>
    </row>
    <row r="189" spans="1:7" x14ac:dyDescent="0.2">
      <c r="B189" s="10"/>
      <c r="C189" s="16"/>
      <c r="D189" s="32"/>
      <c r="E189" s="10"/>
      <c r="F189" s="16"/>
      <c r="G189" s="17"/>
    </row>
    <row r="190" spans="1:7" ht="15.75" x14ac:dyDescent="0.25">
      <c r="A190" s="6"/>
      <c r="C190" s="12"/>
      <c r="D190" s="30"/>
      <c r="F190" s="12"/>
      <c r="G190" s="13"/>
    </row>
    <row r="191" spans="1:7" x14ac:dyDescent="0.2">
      <c r="B191" s="10"/>
      <c r="C191" s="16"/>
      <c r="D191" s="32"/>
      <c r="E191" s="10"/>
      <c r="F191" s="16"/>
      <c r="G191" s="17"/>
    </row>
    <row r="192" spans="1:7" ht="15.75" x14ac:dyDescent="0.25">
      <c r="A192" s="6"/>
      <c r="C192" s="12"/>
      <c r="D192" s="30"/>
      <c r="F192" s="12"/>
      <c r="G192" s="13"/>
    </row>
    <row r="193" spans="1:7" ht="15.75" x14ac:dyDescent="0.2">
      <c r="A193" s="4"/>
      <c r="C193" s="12"/>
      <c r="F193" s="12"/>
    </row>
    <row r="194" spans="1:7" x14ac:dyDescent="0.2">
      <c r="C194" s="12"/>
      <c r="F194" s="12"/>
    </row>
    <row r="195" spans="1:7" ht="15.75" x14ac:dyDescent="0.25">
      <c r="A195" s="6"/>
      <c r="C195" s="12"/>
      <c r="F195" s="12"/>
    </row>
    <row r="196" spans="1:7" x14ac:dyDescent="0.2">
      <c r="C196" s="12"/>
      <c r="F196" s="12"/>
    </row>
    <row r="197" spans="1:7" x14ac:dyDescent="0.2">
      <c r="C197" s="12"/>
      <c r="F197" s="12"/>
    </row>
    <row r="198" spans="1:7" x14ac:dyDescent="0.2">
      <c r="C198" s="12"/>
      <c r="F198" s="12"/>
    </row>
    <row r="199" spans="1:7" x14ac:dyDescent="0.2">
      <c r="C199" s="12"/>
      <c r="F199" s="12"/>
    </row>
    <row r="200" spans="1:7" x14ac:dyDescent="0.2">
      <c r="C200" s="12"/>
      <c r="F200" s="12"/>
    </row>
    <row r="201" spans="1:7" x14ac:dyDescent="0.2">
      <c r="C201" s="12"/>
      <c r="F201" s="12"/>
    </row>
    <row r="202" spans="1:7" x14ac:dyDescent="0.2">
      <c r="C202" s="12"/>
      <c r="F202" s="12"/>
    </row>
    <row r="203" spans="1:7" x14ac:dyDescent="0.2">
      <c r="A203" s="10"/>
      <c r="B203" s="5"/>
      <c r="E203" s="5"/>
    </row>
    <row r="204" spans="1:7" x14ac:dyDescent="0.2">
      <c r="B204" s="5"/>
      <c r="C204" s="5"/>
      <c r="D204" s="31"/>
      <c r="E204" s="5"/>
      <c r="F204" s="5"/>
      <c r="G204" s="5"/>
    </row>
    <row r="205" spans="1:7" x14ac:dyDescent="0.2">
      <c r="D205" s="31"/>
      <c r="G205" s="5"/>
    </row>
    <row r="207" spans="1:7" x14ac:dyDescent="0.2">
      <c r="C207" s="12"/>
      <c r="D207" s="30"/>
      <c r="F207" s="12"/>
      <c r="G207" s="13"/>
    </row>
    <row r="208" spans="1:7" x14ac:dyDescent="0.2">
      <c r="C208" s="12"/>
      <c r="D208" s="30"/>
      <c r="F208" s="12"/>
      <c r="G208" s="13"/>
    </row>
    <row r="209" spans="1:7" x14ac:dyDescent="0.2">
      <c r="C209" s="12"/>
      <c r="D209" s="30"/>
      <c r="F209" s="12"/>
      <c r="G209" s="13"/>
    </row>
    <row r="210" spans="1:7" x14ac:dyDescent="0.2">
      <c r="C210" s="12"/>
      <c r="D210" s="30"/>
      <c r="F210" s="12"/>
      <c r="G210" s="13"/>
    </row>
    <row r="211" spans="1:7" x14ac:dyDescent="0.2">
      <c r="C211" s="12"/>
      <c r="D211" s="30"/>
      <c r="F211" s="12"/>
      <c r="G211" s="13"/>
    </row>
    <row r="212" spans="1:7" x14ac:dyDescent="0.2">
      <c r="C212" s="12"/>
      <c r="D212" s="30"/>
      <c r="F212" s="12"/>
      <c r="G212" s="13"/>
    </row>
    <row r="213" spans="1:7" x14ac:dyDescent="0.2">
      <c r="B213" s="10"/>
      <c r="C213" s="16"/>
      <c r="D213" s="32"/>
      <c r="E213" s="10"/>
      <c r="F213" s="16"/>
      <c r="G213" s="17"/>
    </row>
    <row r="214" spans="1:7" ht="15.75" x14ac:dyDescent="0.25">
      <c r="A214" s="15"/>
      <c r="C214" s="12"/>
      <c r="D214" s="30"/>
      <c r="F214" s="12"/>
      <c r="G214" s="13"/>
    </row>
    <row r="215" spans="1:7" ht="15.75" x14ac:dyDescent="0.25">
      <c r="A215" s="6"/>
      <c r="C215" s="12"/>
      <c r="D215" s="30"/>
      <c r="F215" s="12"/>
      <c r="G215" s="13"/>
    </row>
    <row r="216" spans="1:7" ht="15.75" x14ac:dyDescent="0.25">
      <c r="A216" s="8"/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A218" s="10"/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A220" s="10"/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ht="15.75" x14ac:dyDescent="0.25">
      <c r="A222" s="15"/>
      <c r="C222" s="12"/>
      <c r="D222" s="30"/>
      <c r="F222" s="12"/>
      <c r="G222" s="13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15"/>
      <c r="C224" s="12"/>
      <c r="F224" s="12"/>
    </row>
    <row r="225" spans="1:7" x14ac:dyDescent="0.2">
      <c r="C225" s="12"/>
      <c r="F225" s="12"/>
    </row>
    <row r="226" spans="1:7" x14ac:dyDescent="0.2">
      <c r="C226" s="12"/>
      <c r="F226" s="12"/>
    </row>
    <row r="227" spans="1:7" x14ac:dyDescent="0.2">
      <c r="C227" s="12"/>
      <c r="D227" s="30"/>
      <c r="F227" s="12"/>
      <c r="G227" s="13"/>
    </row>
    <row r="228" spans="1:7" x14ac:dyDescent="0.2">
      <c r="B228" s="10"/>
      <c r="C228" s="16"/>
      <c r="D228" s="32"/>
      <c r="E228" s="10"/>
      <c r="F228" s="16"/>
      <c r="G228" s="17"/>
    </row>
    <row r="229" spans="1:7" ht="15.75" x14ac:dyDescent="0.25">
      <c r="A229" s="6"/>
      <c r="C229" s="12"/>
      <c r="D229" s="30"/>
      <c r="F229" s="12"/>
      <c r="G229" s="13"/>
    </row>
    <row r="230" spans="1:7" x14ac:dyDescent="0.2">
      <c r="B230" s="10"/>
      <c r="C230" s="16"/>
      <c r="D230" s="32"/>
      <c r="E230" s="10"/>
      <c r="F230" s="16"/>
      <c r="G230" s="17"/>
    </row>
    <row r="231" spans="1:7" ht="15.75" x14ac:dyDescent="0.25">
      <c r="A231" s="6"/>
      <c r="C231" s="12"/>
      <c r="D231" s="30"/>
      <c r="F231" s="12"/>
      <c r="G231" s="13"/>
    </row>
    <row r="232" spans="1:7" ht="15.75" x14ac:dyDescent="0.2">
      <c r="A232" s="4"/>
      <c r="C232" s="12"/>
      <c r="F232" s="12"/>
    </row>
    <row r="233" spans="1:7" x14ac:dyDescent="0.2">
      <c r="C233" s="12"/>
      <c r="F233" s="12"/>
    </row>
    <row r="234" spans="1:7" ht="15.75" x14ac:dyDescent="0.25">
      <c r="A234" s="6"/>
      <c r="C234" s="12"/>
      <c r="F234" s="12"/>
    </row>
    <row r="235" spans="1:7" x14ac:dyDescent="0.2">
      <c r="C235" s="12"/>
      <c r="F235" s="12"/>
    </row>
    <row r="236" spans="1:7" x14ac:dyDescent="0.2">
      <c r="C236" s="12"/>
      <c r="F236" s="12"/>
    </row>
    <row r="237" spans="1:7" x14ac:dyDescent="0.2">
      <c r="C237" s="12"/>
      <c r="F237" s="12"/>
    </row>
    <row r="238" spans="1:7" x14ac:dyDescent="0.2">
      <c r="C238" s="12"/>
      <c r="F238" s="12"/>
    </row>
    <row r="239" spans="1:7" x14ac:dyDescent="0.2">
      <c r="C239" s="12"/>
      <c r="F239" s="12"/>
    </row>
    <row r="240" spans="1:7" x14ac:dyDescent="0.2">
      <c r="C240" s="12"/>
      <c r="F240" s="12"/>
    </row>
    <row r="241" spans="1:7" x14ac:dyDescent="0.2">
      <c r="C241" s="12"/>
      <c r="F241" s="12"/>
    </row>
    <row r="242" spans="1:7" x14ac:dyDescent="0.2">
      <c r="A242" s="10"/>
      <c r="B242" s="5"/>
      <c r="E242" s="5"/>
    </row>
    <row r="243" spans="1:7" x14ac:dyDescent="0.2">
      <c r="B243" s="5"/>
      <c r="C243" s="5"/>
      <c r="D243" s="31"/>
      <c r="E243" s="5"/>
      <c r="F243" s="5"/>
      <c r="G243" s="5"/>
    </row>
    <row r="244" spans="1:7" x14ac:dyDescent="0.2">
      <c r="D244" s="31"/>
      <c r="G244" s="5"/>
    </row>
    <row r="246" spans="1:7" x14ac:dyDescent="0.2">
      <c r="C246" s="12"/>
      <c r="D246" s="30"/>
      <c r="F246" s="12"/>
      <c r="G246" s="13"/>
    </row>
    <row r="247" spans="1:7" x14ac:dyDescent="0.2">
      <c r="C247" s="12"/>
      <c r="D247" s="30"/>
      <c r="F247" s="12"/>
      <c r="G247" s="13"/>
    </row>
    <row r="248" spans="1:7" x14ac:dyDescent="0.2">
      <c r="C248" s="12"/>
      <c r="D248" s="30"/>
      <c r="F248" s="12"/>
      <c r="G248" s="13"/>
    </row>
    <row r="249" spans="1:7" x14ac:dyDescent="0.2">
      <c r="C249" s="12"/>
      <c r="D249" s="30"/>
      <c r="F249" s="12"/>
      <c r="G249" s="13"/>
    </row>
    <row r="250" spans="1:7" x14ac:dyDescent="0.2">
      <c r="C250" s="12"/>
      <c r="D250" s="30"/>
      <c r="F250" s="12"/>
      <c r="G250" s="13"/>
    </row>
    <row r="251" spans="1:7" x14ac:dyDescent="0.2">
      <c r="C251" s="12"/>
      <c r="D251" s="30"/>
      <c r="F251" s="12"/>
      <c r="G251" s="13"/>
    </row>
    <row r="252" spans="1:7" x14ac:dyDescent="0.2">
      <c r="B252" s="10"/>
      <c r="C252" s="16"/>
      <c r="D252" s="32"/>
      <c r="E252" s="10"/>
      <c r="F252" s="16"/>
      <c r="G252" s="17"/>
    </row>
    <row r="253" spans="1:7" ht="15.75" x14ac:dyDescent="0.25">
      <c r="A253" s="15"/>
      <c r="C253" s="12"/>
      <c r="D253" s="30"/>
      <c r="F253" s="12"/>
      <c r="G253" s="13"/>
    </row>
    <row r="254" spans="1:7" ht="15.75" x14ac:dyDescent="0.25">
      <c r="A254" s="6"/>
      <c r="C254" s="12"/>
      <c r="D254" s="30"/>
      <c r="F254" s="12"/>
      <c r="G254" s="13"/>
    </row>
    <row r="255" spans="1:7" ht="15.75" x14ac:dyDescent="0.25">
      <c r="A255" s="8"/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A257" s="10"/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A259" s="10"/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ht="15.75" x14ac:dyDescent="0.25">
      <c r="A261" s="15"/>
      <c r="C261" s="12"/>
      <c r="D261" s="30"/>
      <c r="F261" s="12"/>
      <c r="G261" s="13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15"/>
      <c r="C263" s="12"/>
      <c r="F263" s="12"/>
    </row>
    <row r="264" spans="1:7" x14ac:dyDescent="0.2">
      <c r="C264" s="12"/>
      <c r="F264" s="12"/>
    </row>
    <row r="265" spans="1:7" x14ac:dyDescent="0.2">
      <c r="C265" s="12"/>
      <c r="F265" s="12"/>
    </row>
    <row r="266" spans="1:7" x14ac:dyDescent="0.2">
      <c r="C266" s="12"/>
      <c r="D266" s="30"/>
      <c r="F266" s="12"/>
      <c r="G266" s="13"/>
    </row>
    <row r="267" spans="1:7" x14ac:dyDescent="0.2">
      <c r="B267" s="10"/>
      <c r="C267" s="16"/>
      <c r="D267" s="32"/>
      <c r="E267" s="10"/>
      <c r="F267" s="16"/>
      <c r="G267" s="17"/>
    </row>
    <row r="268" spans="1:7" ht="15.75" x14ac:dyDescent="0.25">
      <c r="A268" s="6"/>
      <c r="C268" s="12"/>
      <c r="D268" s="30"/>
      <c r="F268" s="12"/>
      <c r="G268" s="13"/>
    </row>
    <row r="269" spans="1:7" x14ac:dyDescent="0.2">
      <c r="B269" s="10"/>
      <c r="C269" s="16"/>
      <c r="D269" s="32"/>
      <c r="E269" s="10"/>
      <c r="F269" s="16"/>
      <c r="G269" s="17"/>
    </row>
    <row r="270" spans="1:7" ht="15.75" x14ac:dyDescent="0.25">
      <c r="A270" s="6"/>
      <c r="C270" s="12"/>
      <c r="D270" s="30"/>
      <c r="F270" s="12"/>
      <c r="G270" s="13"/>
    </row>
    <row r="271" spans="1:7" ht="15.75" x14ac:dyDescent="0.25">
      <c r="A271" s="6"/>
      <c r="C271" s="12"/>
      <c r="F271" s="12"/>
    </row>
    <row r="272" spans="1:7" x14ac:dyDescent="0.2">
      <c r="C272" s="12"/>
      <c r="F272" s="12"/>
    </row>
    <row r="273" spans="2:7" x14ac:dyDescent="0.2">
      <c r="C273" s="12"/>
      <c r="F273" s="12"/>
    </row>
    <row r="274" spans="2:7" x14ac:dyDescent="0.2">
      <c r="C274" s="12"/>
      <c r="F274" s="12"/>
    </row>
    <row r="275" spans="2:7" x14ac:dyDescent="0.2">
      <c r="C275" s="12"/>
      <c r="F275" s="12"/>
    </row>
    <row r="276" spans="2:7" x14ac:dyDescent="0.2">
      <c r="C276" s="12"/>
      <c r="F276" s="12"/>
    </row>
    <row r="277" spans="2:7" x14ac:dyDescent="0.2">
      <c r="C277" s="12"/>
      <c r="F277" s="12"/>
    </row>
    <row r="278" spans="2:7" x14ac:dyDescent="0.2">
      <c r="C278" s="12"/>
      <c r="F278" s="12"/>
    </row>
    <row r="279" spans="2:7" x14ac:dyDescent="0.2">
      <c r="C279" s="12"/>
      <c r="F279" s="12"/>
    </row>
    <row r="280" spans="2:7" x14ac:dyDescent="0.2">
      <c r="C280" s="12"/>
      <c r="F280" s="12"/>
    </row>
    <row r="281" spans="2:7" x14ac:dyDescent="0.2">
      <c r="B281" s="5"/>
      <c r="E281" s="5"/>
    </row>
    <row r="282" spans="2:7" x14ac:dyDescent="0.2">
      <c r="B282" s="5"/>
      <c r="C282" s="5"/>
      <c r="D282" s="31"/>
      <c r="E282" s="5"/>
      <c r="F282" s="5"/>
      <c r="G282" s="5"/>
    </row>
    <row r="283" spans="2:7" x14ac:dyDescent="0.2">
      <c r="D283" s="31"/>
      <c r="G283" s="5"/>
    </row>
    <row r="285" spans="2:7" x14ac:dyDescent="0.2">
      <c r="C285" s="12"/>
      <c r="F285" s="12"/>
    </row>
    <row r="286" spans="2:7" x14ac:dyDescent="0.2">
      <c r="C286" s="12"/>
      <c r="F286" s="12"/>
    </row>
    <row r="287" spans="2:7" x14ac:dyDescent="0.2">
      <c r="C287" s="12"/>
      <c r="F287" s="12"/>
    </row>
    <row r="288" spans="2:7" x14ac:dyDescent="0.2">
      <c r="C288" s="12"/>
      <c r="F288" s="12"/>
    </row>
    <row r="289" spans="2:7" x14ac:dyDescent="0.2">
      <c r="C289" s="12"/>
      <c r="F289" s="12"/>
    </row>
    <row r="290" spans="2:7" x14ac:dyDescent="0.2">
      <c r="C290" s="12"/>
      <c r="F290" s="12"/>
    </row>
    <row r="291" spans="2:7" x14ac:dyDescent="0.2">
      <c r="B291" s="10"/>
      <c r="C291" s="16"/>
      <c r="D291" s="33"/>
      <c r="E291" s="10"/>
      <c r="F291" s="16"/>
      <c r="G291" s="10"/>
    </row>
    <row r="292" spans="2:7" x14ac:dyDescent="0.2">
      <c r="C292" s="12"/>
      <c r="F292" s="12"/>
    </row>
    <row r="293" spans="2:7" x14ac:dyDescent="0.2">
      <c r="C293" s="12"/>
      <c r="F293" s="12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C300" s="12"/>
      <c r="F300" s="12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B306" s="10"/>
      <c r="C306" s="16"/>
      <c r="D306" s="33"/>
      <c r="E306" s="10"/>
      <c r="F306" s="16"/>
      <c r="G306" s="10"/>
    </row>
    <row r="307" spans="2:7" x14ac:dyDescent="0.2">
      <c r="C307" s="12"/>
      <c r="F307" s="12"/>
    </row>
    <row r="308" spans="2:7" x14ac:dyDescent="0.2">
      <c r="B308" s="10"/>
      <c r="C308" s="16"/>
      <c r="D308" s="34"/>
      <c r="E308" s="10"/>
      <c r="F308" s="16"/>
      <c r="G308" s="18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C315" s="12"/>
      <c r="F315" s="12"/>
    </row>
    <row r="316" spans="2:7" x14ac:dyDescent="0.2">
      <c r="C316" s="12"/>
      <c r="F316" s="12"/>
    </row>
    <row r="317" spans="2:7" x14ac:dyDescent="0.2">
      <c r="C317" s="12"/>
      <c r="F317" s="12"/>
    </row>
    <row r="318" spans="2:7" x14ac:dyDescent="0.2">
      <c r="C318" s="12"/>
      <c r="F318" s="12"/>
    </row>
    <row r="319" spans="2:7" x14ac:dyDescent="0.2">
      <c r="C319" s="12"/>
      <c r="F319" s="12"/>
    </row>
    <row r="324" spans="4:7" x14ac:dyDescent="0.2">
      <c r="D324" s="35"/>
      <c r="G324" s="12"/>
    </row>
    <row r="325" spans="4:7" x14ac:dyDescent="0.2">
      <c r="D325" s="35"/>
      <c r="G325" s="12"/>
    </row>
    <row r="326" spans="4:7" x14ac:dyDescent="0.2">
      <c r="D326" s="35"/>
      <c r="G326" s="12"/>
    </row>
    <row r="327" spans="4:7" x14ac:dyDescent="0.2">
      <c r="D327" s="35"/>
      <c r="G327" s="12"/>
    </row>
    <row r="328" spans="4:7" x14ac:dyDescent="0.2">
      <c r="D328" s="35"/>
      <c r="G328" s="12"/>
    </row>
    <row r="329" spans="4:7" x14ac:dyDescent="0.2">
      <c r="D329" s="35"/>
      <c r="G329" s="12"/>
    </row>
    <row r="330" spans="4:7" x14ac:dyDescent="0.2">
      <c r="D330" s="35"/>
      <c r="G330" s="12"/>
    </row>
    <row r="331" spans="4:7" x14ac:dyDescent="0.2">
      <c r="D331" s="35"/>
      <c r="G331" s="12"/>
    </row>
    <row r="332" spans="4:7" x14ac:dyDescent="0.2">
      <c r="D332" s="35"/>
      <c r="G332" s="12"/>
    </row>
    <row r="333" spans="4:7" x14ac:dyDescent="0.2">
      <c r="D333" s="35"/>
      <c r="G333" s="12"/>
    </row>
    <row r="334" spans="4:7" x14ac:dyDescent="0.2">
      <c r="D334" s="35"/>
      <c r="G334" s="12"/>
    </row>
    <row r="335" spans="4:7" x14ac:dyDescent="0.2">
      <c r="D335" s="35"/>
      <c r="G335" s="12"/>
    </row>
    <row r="336" spans="4:7" x14ac:dyDescent="0.2">
      <c r="D336" s="35"/>
      <c r="G336" s="12"/>
    </row>
  </sheetData>
  <mergeCells count="5">
    <mergeCell ref="B72:C72"/>
    <mergeCell ref="A74:I74"/>
    <mergeCell ref="A75:I75"/>
    <mergeCell ref="A2:A3"/>
    <mergeCell ref="B2:G2"/>
  </mergeCells>
  <phoneticPr fontId="17" type="noConversion"/>
  <pageMargins left="0.75" right="0.75" top="0.34" bottom="0.57999999999999996" header="0.34" footer="0.56999999999999995"/>
  <pageSetup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45"/>
  <sheetViews>
    <sheetView zoomScale="70" workbookViewId="0"/>
  </sheetViews>
  <sheetFormatPr defaultColWidth="11.5" defaultRowHeight="15" x14ac:dyDescent="0.2"/>
  <cols>
    <col min="1" max="1" width="53.33203125" style="1" customWidth="1"/>
    <col min="2" max="2" width="9.83203125" style="1" customWidth="1"/>
    <col min="3" max="3" width="10.5" style="1" customWidth="1"/>
    <col min="4" max="4" width="10" style="29" customWidth="1"/>
    <col min="5" max="6" width="10.5" style="1" customWidth="1"/>
    <col min="7" max="7" width="9.1640625" style="1" customWidth="1"/>
    <col min="8" max="8" width="11.83203125" style="1" customWidth="1"/>
    <col min="9" max="9" width="12.6640625" style="1" customWidth="1"/>
    <col min="10" max="16384" width="11.5" style="1"/>
  </cols>
  <sheetData>
    <row r="1" spans="1:11" s="21" customFormat="1" ht="30.75" customHeight="1" x14ac:dyDescent="0.3">
      <c r="A1" s="36" t="s">
        <v>98</v>
      </c>
      <c r="B1" s="22"/>
      <c r="C1" s="23"/>
      <c r="D1" s="28"/>
      <c r="E1" s="22"/>
      <c r="F1" s="23"/>
      <c r="G1" s="23"/>
      <c r="H1" s="23"/>
      <c r="I1" s="241"/>
    </row>
    <row r="2" spans="1:11" ht="18.75" customHeight="1" x14ac:dyDescent="0.25">
      <c r="A2" s="351" t="s">
        <v>12</v>
      </c>
      <c r="B2" s="353" t="s">
        <v>11</v>
      </c>
      <c r="C2" s="354"/>
      <c r="D2" s="354"/>
      <c r="E2" s="354"/>
      <c r="F2" s="354"/>
      <c r="G2" s="355"/>
      <c r="H2" s="163"/>
      <c r="I2" s="164" t="s">
        <v>3</v>
      </c>
    </row>
    <row r="3" spans="1:11" ht="16.5" x14ac:dyDescent="0.25">
      <c r="A3" s="352"/>
      <c r="B3" s="66" t="s">
        <v>8</v>
      </c>
      <c r="C3" s="67" t="s">
        <v>9</v>
      </c>
      <c r="D3" s="67" t="s">
        <v>7</v>
      </c>
      <c r="E3" s="67" t="s">
        <v>4</v>
      </c>
      <c r="F3" s="67" t="s">
        <v>5</v>
      </c>
      <c r="G3" s="68" t="s">
        <v>6</v>
      </c>
      <c r="H3" s="165" t="s">
        <v>0</v>
      </c>
      <c r="I3" s="166">
        <v>100000</v>
      </c>
    </row>
    <row r="4" spans="1:11" s="46" customFormat="1" ht="17.100000000000001" customHeight="1" x14ac:dyDescent="0.25">
      <c r="A4" s="41" t="s">
        <v>40</v>
      </c>
      <c r="B4" s="42">
        <f t="shared" ref="B4:G4" si="0">SUM(B5:B8)</f>
        <v>34</v>
      </c>
      <c r="C4" s="43">
        <f t="shared" si="0"/>
        <v>90</v>
      </c>
      <c r="D4" s="39">
        <f t="shared" si="0"/>
        <v>219</v>
      </c>
      <c r="E4" s="43">
        <f t="shared" si="0"/>
        <v>141</v>
      </c>
      <c r="F4" s="39">
        <f t="shared" si="0"/>
        <v>25</v>
      </c>
      <c r="G4" s="44">
        <f t="shared" si="0"/>
        <v>13</v>
      </c>
      <c r="H4" s="45">
        <f>SUM(B4:G4)</f>
        <v>522</v>
      </c>
      <c r="I4" s="72">
        <f t="shared" ref="I4:I35" si="1">H4/B$81 * 100000</f>
        <v>21.019857725361465</v>
      </c>
    </row>
    <row r="5" spans="1:11" ht="17.100000000000001" customHeight="1" x14ac:dyDescent="0.25">
      <c r="A5" s="24" t="s">
        <v>17</v>
      </c>
      <c r="B5" s="101">
        <v>25</v>
      </c>
      <c r="C5" s="102">
        <v>32</v>
      </c>
      <c r="D5" s="103">
        <v>85</v>
      </c>
      <c r="E5" s="102">
        <v>74</v>
      </c>
      <c r="F5" s="103">
        <v>17</v>
      </c>
      <c r="G5" s="104">
        <v>9</v>
      </c>
      <c r="H5" s="105">
        <f t="shared" ref="H5:H67" si="2">SUM(B5:G5)</f>
        <v>242</v>
      </c>
      <c r="I5" s="106">
        <f t="shared" si="1"/>
        <v>9.7448382558189159</v>
      </c>
    </row>
    <row r="6" spans="1:11" ht="17.100000000000001" customHeight="1" x14ac:dyDescent="0.25">
      <c r="A6" s="24" t="s">
        <v>18</v>
      </c>
      <c r="B6" s="101">
        <v>2</v>
      </c>
      <c r="C6" s="102">
        <v>11</v>
      </c>
      <c r="D6" s="103">
        <v>25</v>
      </c>
      <c r="E6" s="102">
        <v>20</v>
      </c>
      <c r="F6" s="103">
        <v>4</v>
      </c>
      <c r="G6" s="104">
        <v>4</v>
      </c>
      <c r="H6" s="105">
        <f t="shared" si="2"/>
        <v>66</v>
      </c>
      <c r="I6" s="106">
        <f t="shared" si="1"/>
        <v>2.6576831606778861</v>
      </c>
    </row>
    <row r="7" spans="1:11" ht="17.100000000000001" customHeight="1" x14ac:dyDescent="0.25">
      <c r="A7" s="24" t="s">
        <v>19</v>
      </c>
      <c r="B7" s="101">
        <v>7</v>
      </c>
      <c r="C7" s="102">
        <v>47</v>
      </c>
      <c r="D7" s="103">
        <v>108</v>
      </c>
      <c r="E7" s="102">
        <v>46</v>
      </c>
      <c r="F7" s="103">
        <v>4</v>
      </c>
      <c r="G7" s="104">
        <v>0</v>
      </c>
      <c r="H7" s="105">
        <f t="shared" si="2"/>
        <v>212</v>
      </c>
      <c r="I7" s="106">
        <f t="shared" si="1"/>
        <v>8.5368004555107859</v>
      </c>
    </row>
    <row r="8" spans="1:11" ht="17.100000000000001" customHeight="1" x14ac:dyDescent="0.25">
      <c r="A8" s="40" t="s">
        <v>20</v>
      </c>
      <c r="B8" s="107">
        <v>0</v>
      </c>
      <c r="C8" s="108">
        <v>0</v>
      </c>
      <c r="D8" s="109">
        <v>1</v>
      </c>
      <c r="E8" s="108">
        <v>1</v>
      </c>
      <c r="F8" s="109">
        <v>0</v>
      </c>
      <c r="G8" s="110">
        <v>0</v>
      </c>
      <c r="H8" s="111">
        <f>SUM(B8:G8)</f>
        <v>2</v>
      </c>
      <c r="I8" s="237">
        <f t="shared" si="1"/>
        <v>8.053585335387535E-2</v>
      </c>
    </row>
    <row r="9" spans="1:11" ht="17.100000000000001" customHeight="1" x14ac:dyDescent="0.25">
      <c r="A9" s="41" t="s">
        <v>87</v>
      </c>
      <c r="B9" s="42">
        <f t="shared" ref="B9:G9" si="3">SUM(B10:B14)</f>
        <v>34</v>
      </c>
      <c r="C9" s="43">
        <f t="shared" si="3"/>
        <v>4</v>
      </c>
      <c r="D9" s="39">
        <f t="shared" si="3"/>
        <v>6</v>
      </c>
      <c r="E9" s="43">
        <f t="shared" si="3"/>
        <v>3</v>
      </c>
      <c r="F9" s="39">
        <f t="shared" si="3"/>
        <v>1</v>
      </c>
      <c r="G9" s="44">
        <f t="shared" si="3"/>
        <v>0</v>
      </c>
      <c r="H9" s="45">
        <f t="shared" si="2"/>
        <v>48</v>
      </c>
      <c r="I9" s="72">
        <f t="shared" si="1"/>
        <v>1.9328604804930085</v>
      </c>
    </row>
    <row r="10" spans="1:11" ht="17.100000000000001" customHeight="1" x14ac:dyDescent="0.25">
      <c r="A10" s="24" t="s">
        <v>17</v>
      </c>
      <c r="B10" s="101">
        <v>32</v>
      </c>
      <c r="C10" s="102">
        <v>3</v>
      </c>
      <c r="D10" s="103">
        <v>6</v>
      </c>
      <c r="E10" s="102">
        <v>3</v>
      </c>
      <c r="F10" s="103">
        <v>1</v>
      </c>
      <c r="G10" s="104">
        <v>0</v>
      </c>
      <c r="H10" s="105">
        <f t="shared" si="2"/>
        <v>45</v>
      </c>
      <c r="I10" s="106">
        <f t="shared" si="1"/>
        <v>1.8120567004621955</v>
      </c>
    </row>
    <row r="11" spans="1:11" ht="17.100000000000001" customHeight="1" x14ac:dyDescent="0.25">
      <c r="A11" s="24" t="s">
        <v>18</v>
      </c>
      <c r="B11" s="101">
        <v>0</v>
      </c>
      <c r="C11" s="102">
        <v>0</v>
      </c>
      <c r="D11" s="103">
        <v>0</v>
      </c>
      <c r="E11" s="102">
        <v>0</v>
      </c>
      <c r="F11" s="103">
        <v>0</v>
      </c>
      <c r="G11" s="104">
        <v>0</v>
      </c>
      <c r="H11" s="105">
        <f>SUM(B11:G11)</f>
        <v>0</v>
      </c>
      <c r="I11" s="106">
        <f t="shared" si="1"/>
        <v>0</v>
      </c>
    </row>
    <row r="12" spans="1:11" s="46" customFormat="1" ht="17.100000000000001" customHeight="1" x14ac:dyDescent="0.25">
      <c r="A12" s="24" t="s">
        <v>19</v>
      </c>
      <c r="B12" s="101">
        <v>0</v>
      </c>
      <c r="C12" s="102">
        <v>0</v>
      </c>
      <c r="D12" s="103">
        <v>0</v>
      </c>
      <c r="E12" s="102">
        <v>0</v>
      </c>
      <c r="F12" s="103">
        <v>0</v>
      </c>
      <c r="G12" s="104">
        <v>0</v>
      </c>
      <c r="H12" s="105">
        <f>SUM(B12:G12)</f>
        <v>0</v>
      </c>
      <c r="I12" s="106">
        <f t="shared" si="1"/>
        <v>0</v>
      </c>
    </row>
    <row r="13" spans="1:11" s="38" customFormat="1" ht="17.100000000000001" customHeight="1" x14ac:dyDescent="0.25">
      <c r="A13" s="24" t="s">
        <v>20</v>
      </c>
      <c r="B13" s="101">
        <v>0</v>
      </c>
      <c r="C13" s="102">
        <v>1</v>
      </c>
      <c r="D13" s="103">
        <v>0</v>
      </c>
      <c r="E13" s="102">
        <v>0</v>
      </c>
      <c r="F13" s="103">
        <v>0</v>
      </c>
      <c r="G13" s="104">
        <v>0</v>
      </c>
      <c r="H13" s="105">
        <f>SUM(B13:G13)</f>
        <v>1</v>
      </c>
      <c r="I13" s="113">
        <f t="shared" si="1"/>
        <v>4.0267926676937675E-2</v>
      </c>
      <c r="J13" s="148"/>
      <c r="K13" s="148"/>
    </row>
    <row r="14" spans="1:11" s="38" customFormat="1" ht="17.100000000000001" customHeight="1" x14ac:dyDescent="0.25">
      <c r="A14" s="40" t="s">
        <v>39</v>
      </c>
      <c r="B14" s="114">
        <v>2</v>
      </c>
      <c r="C14" s="115">
        <v>0</v>
      </c>
      <c r="D14" s="116">
        <v>0</v>
      </c>
      <c r="E14" s="115">
        <v>0</v>
      </c>
      <c r="F14" s="116">
        <v>0</v>
      </c>
      <c r="G14" s="117">
        <v>0</v>
      </c>
      <c r="H14" s="118">
        <f t="shared" si="2"/>
        <v>2</v>
      </c>
      <c r="I14" s="119">
        <f t="shared" si="1"/>
        <v>8.053585335387535E-2</v>
      </c>
    </row>
    <row r="15" spans="1:11" s="38" customFormat="1" ht="17.100000000000001" customHeight="1" x14ac:dyDescent="0.25">
      <c r="A15" s="41" t="s">
        <v>41</v>
      </c>
      <c r="B15" s="42">
        <f t="shared" ref="B15:G15" si="4">SUM(B16:B19)</f>
        <v>427</v>
      </c>
      <c r="C15" s="43">
        <f t="shared" si="4"/>
        <v>132</v>
      </c>
      <c r="D15" s="39">
        <f t="shared" si="4"/>
        <v>457</v>
      </c>
      <c r="E15" s="43">
        <f t="shared" si="4"/>
        <v>1129</v>
      </c>
      <c r="F15" s="39">
        <f t="shared" si="4"/>
        <v>987</v>
      </c>
      <c r="G15" s="44">
        <f t="shared" si="4"/>
        <v>3809</v>
      </c>
      <c r="H15" s="45">
        <f t="shared" si="2"/>
        <v>6941</v>
      </c>
      <c r="I15" s="88">
        <f t="shared" si="1"/>
        <v>279.49967906462439</v>
      </c>
    </row>
    <row r="16" spans="1:11" s="38" customFormat="1" ht="17.100000000000001" customHeight="1" x14ac:dyDescent="0.25">
      <c r="A16" s="24" t="s">
        <v>17</v>
      </c>
      <c r="B16" s="101">
        <v>427</v>
      </c>
      <c r="C16" s="102">
        <v>124</v>
      </c>
      <c r="D16" s="103">
        <v>450</v>
      </c>
      <c r="E16" s="102">
        <v>1125</v>
      </c>
      <c r="F16" s="103">
        <v>987</v>
      </c>
      <c r="G16" s="104">
        <v>3808</v>
      </c>
      <c r="H16" s="105">
        <f t="shared" si="2"/>
        <v>6921</v>
      </c>
      <c r="I16" s="120">
        <f t="shared" si="1"/>
        <v>278.69432053108562</v>
      </c>
    </row>
    <row r="17" spans="1:9" s="38" customFormat="1" ht="17.100000000000001" customHeight="1" x14ac:dyDescent="0.25">
      <c r="A17" s="24" t="s">
        <v>18</v>
      </c>
      <c r="B17" s="101">
        <v>0</v>
      </c>
      <c r="C17" s="102">
        <v>5</v>
      </c>
      <c r="D17" s="103">
        <v>4</v>
      </c>
      <c r="E17" s="102">
        <v>4</v>
      </c>
      <c r="F17" s="103">
        <v>0</v>
      </c>
      <c r="G17" s="104">
        <v>0</v>
      </c>
      <c r="H17" s="105">
        <f t="shared" si="2"/>
        <v>13</v>
      </c>
      <c r="I17" s="121">
        <f t="shared" si="1"/>
        <v>0.52348304680018976</v>
      </c>
    </row>
    <row r="18" spans="1:9" ht="17.100000000000001" customHeight="1" x14ac:dyDescent="0.25">
      <c r="A18" s="24" t="s">
        <v>19</v>
      </c>
      <c r="B18" s="101">
        <v>0</v>
      </c>
      <c r="C18" s="102">
        <v>0</v>
      </c>
      <c r="D18" s="103">
        <v>1</v>
      </c>
      <c r="E18" s="102">
        <v>0</v>
      </c>
      <c r="F18" s="103">
        <v>0</v>
      </c>
      <c r="G18" s="104">
        <v>1</v>
      </c>
      <c r="H18" s="105">
        <f>SUM(B18:G18)</f>
        <v>2</v>
      </c>
      <c r="I18" s="121">
        <f t="shared" si="1"/>
        <v>8.053585335387535E-2</v>
      </c>
    </row>
    <row r="19" spans="1:9" s="46" customFormat="1" ht="17.100000000000001" customHeight="1" x14ac:dyDescent="0.25">
      <c r="A19" s="92" t="s">
        <v>20</v>
      </c>
      <c r="B19" s="114">
        <v>0</v>
      </c>
      <c r="C19" s="115">
        <v>3</v>
      </c>
      <c r="D19" s="116">
        <v>2</v>
      </c>
      <c r="E19" s="115">
        <v>0</v>
      </c>
      <c r="F19" s="116">
        <v>0</v>
      </c>
      <c r="G19" s="117">
        <v>0</v>
      </c>
      <c r="H19" s="118">
        <f>SUM(B19:G19)</f>
        <v>5</v>
      </c>
      <c r="I19" s="144">
        <f t="shared" si="1"/>
        <v>0.20133963338468835</v>
      </c>
    </row>
    <row r="20" spans="1:9" s="38" customFormat="1" ht="17.100000000000001" customHeight="1" x14ac:dyDescent="0.25">
      <c r="A20" s="91" t="s">
        <v>42</v>
      </c>
      <c r="B20" s="42">
        <f t="shared" ref="B20:G20" si="5">SUM(B21:B24)</f>
        <v>3</v>
      </c>
      <c r="C20" s="43">
        <f t="shared" si="5"/>
        <v>3</v>
      </c>
      <c r="D20" s="39">
        <f t="shared" si="5"/>
        <v>19</v>
      </c>
      <c r="E20" s="43">
        <f t="shared" si="5"/>
        <v>17</v>
      </c>
      <c r="F20" s="39">
        <f t="shared" si="5"/>
        <v>5</v>
      </c>
      <c r="G20" s="44">
        <f t="shared" si="5"/>
        <v>5</v>
      </c>
      <c r="H20" s="123">
        <f t="shared" si="2"/>
        <v>52</v>
      </c>
      <c r="I20" s="124">
        <f t="shared" si="1"/>
        <v>2.093932187200759</v>
      </c>
    </row>
    <row r="21" spans="1:9" s="38" customFormat="1" ht="17.100000000000001" customHeight="1" x14ac:dyDescent="0.25">
      <c r="A21" s="24" t="s">
        <v>17</v>
      </c>
      <c r="B21" s="101">
        <v>3</v>
      </c>
      <c r="C21" s="102">
        <v>3</v>
      </c>
      <c r="D21" s="103">
        <v>16</v>
      </c>
      <c r="E21" s="102">
        <v>15</v>
      </c>
      <c r="F21" s="103">
        <v>5</v>
      </c>
      <c r="G21" s="104">
        <v>5</v>
      </c>
      <c r="H21" s="105">
        <f t="shared" si="2"/>
        <v>47</v>
      </c>
      <c r="I21" s="120">
        <f t="shared" si="1"/>
        <v>1.8925925538160706</v>
      </c>
    </row>
    <row r="22" spans="1:9" s="38" customFormat="1" ht="17.100000000000001" customHeight="1" x14ac:dyDescent="0.25">
      <c r="A22" s="24" t="s">
        <v>18</v>
      </c>
      <c r="B22" s="101">
        <v>0</v>
      </c>
      <c r="C22" s="102">
        <v>0</v>
      </c>
      <c r="D22" s="103">
        <v>2</v>
      </c>
      <c r="E22" s="102">
        <v>0</v>
      </c>
      <c r="F22" s="103">
        <v>0</v>
      </c>
      <c r="G22" s="104">
        <v>0</v>
      </c>
      <c r="H22" s="105">
        <f t="shared" si="2"/>
        <v>2</v>
      </c>
      <c r="I22" s="121">
        <f t="shared" si="1"/>
        <v>8.053585335387535E-2</v>
      </c>
    </row>
    <row r="23" spans="1:9" s="38" customFormat="1" ht="17.100000000000001" customHeight="1" x14ac:dyDescent="0.25">
      <c r="A23" s="24" t="s">
        <v>19</v>
      </c>
      <c r="B23" s="101">
        <v>0</v>
      </c>
      <c r="C23" s="102">
        <v>0</v>
      </c>
      <c r="D23" s="103">
        <v>0</v>
      </c>
      <c r="E23" s="102">
        <v>1</v>
      </c>
      <c r="F23" s="103">
        <v>0</v>
      </c>
      <c r="G23" s="104">
        <v>0</v>
      </c>
      <c r="H23" s="105">
        <f t="shared" si="2"/>
        <v>1</v>
      </c>
      <c r="I23" s="121">
        <f t="shared" si="1"/>
        <v>4.0267926676937675E-2</v>
      </c>
    </row>
    <row r="24" spans="1:9" s="38" customFormat="1" ht="17.100000000000001" customHeight="1" x14ac:dyDescent="0.25">
      <c r="A24" s="92" t="s">
        <v>20</v>
      </c>
      <c r="B24" s="101">
        <v>0</v>
      </c>
      <c r="C24" s="102">
        <v>0</v>
      </c>
      <c r="D24" s="103">
        <v>1</v>
      </c>
      <c r="E24" s="102">
        <v>1</v>
      </c>
      <c r="F24" s="103">
        <v>0</v>
      </c>
      <c r="G24" s="104">
        <v>0</v>
      </c>
      <c r="H24" s="118">
        <f t="shared" si="2"/>
        <v>2</v>
      </c>
      <c r="I24" s="144">
        <f t="shared" si="1"/>
        <v>8.053585335387535E-2</v>
      </c>
    </row>
    <row r="25" spans="1:9" s="38" customFormat="1" ht="17.100000000000001" customHeight="1" x14ac:dyDescent="0.25">
      <c r="A25" s="91" t="s">
        <v>43</v>
      </c>
      <c r="B25" s="42">
        <f t="shared" ref="B25:G25" si="6">SUM(B26:B29)</f>
        <v>41</v>
      </c>
      <c r="C25" s="43">
        <f t="shared" si="6"/>
        <v>10</v>
      </c>
      <c r="D25" s="39">
        <f t="shared" si="6"/>
        <v>18</v>
      </c>
      <c r="E25" s="43">
        <f t="shared" si="6"/>
        <v>34</v>
      </c>
      <c r="F25" s="39">
        <f t="shared" si="6"/>
        <v>5</v>
      </c>
      <c r="G25" s="44">
        <f t="shared" si="6"/>
        <v>11</v>
      </c>
      <c r="H25" s="123">
        <f t="shared" si="2"/>
        <v>119</v>
      </c>
      <c r="I25" s="124">
        <f t="shared" si="1"/>
        <v>4.791883274555583</v>
      </c>
    </row>
    <row r="26" spans="1:9" s="38" customFormat="1" ht="17.100000000000001" customHeight="1" x14ac:dyDescent="0.25">
      <c r="A26" s="24" t="s">
        <v>17</v>
      </c>
      <c r="B26" s="101">
        <v>40</v>
      </c>
      <c r="C26" s="102">
        <v>10</v>
      </c>
      <c r="D26" s="103">
        <v>18</v>
      </c>
      <c r="E26" s="102">
        <v>32</v>
      </c>
      <c r="F26" s="103">
        <v>5</v>
      </c>
      <c r="G26" s="104">
        <v>11</v>
      </c>
      <c r="H26" s="105">
        <f>SUM(B26:G26)</f>
        <v>116</v>
      </c>
      <c r="I26" s="120">
        <f t="shared" si="1"/>
        <v>4.6710794945247702</v>
      </c>
    </row>
    <row r="27" spans="1:9" s="38" customFormat="1" ht="16.5" customHeight="1" x14ac:dyDescent="0.25">
      <c r="A27" s="24" t="s">
        <v>18</v>
      </c>
      <c r="B27" s="101">
        <v>0</v>
      </c>
      <c r="C27" s="102">
        <v>0</v>
      </c>
      <c r="D27" s="103">
        <v>0</v>
      </c>
      <c r="E27" s="102">
        <v>1</v>
      </c>
      <c r="F27" s="103">
        <v>0</v>
      </c>
      <c r="G27" s="104">
        <v>0</v>
      </c>
      <c r="H27" s="105">
        <f>SUM(B27:G27)</f>
        <v>1</v>
      </c>
      <c r="I27" s="121">
        <f t="shared" si="1"/>
        <v>4.0267926676937675E-2</v>
      </c>
    </row>
    <row r="28" spans="1:9" s="38" customFormat="1" ht="17.100000000000001" customHeight="1" x14ac:dyDescent="0.25">
      <c r="A28" s="24" t="s">
        <v>19</v>
      </c>
      <c r="B28" s="101">
        <v>1</v>
      </c>
      <c r="C28" s="102">
        <v>0</v>
      </c>
      <c r="D28" s="103">
        <v>0</v>
      </c>
      <c r="E28" s="102">
        <v>1</v>
      </c>
      <c r="F28" s="103">
        <v>0</v>
      </c>
      <c r="G28" s="104">
        <v>0</v>
      </c>
      <c r="H28" s="105">
        <f>SUM(B28:G28)</f>
        <v>2</v>
      </c>
      <c r="I28" s="121">
        <f t="shared" si="1"/>
        <v>8.053585335387535E-2</v>
      </c>
    </row>
    <row r="29" spans="1:9" s="38" customFormat="1" ht="17.100000000000001" customHeight="1" x14ac:dyDescent="0.25">
      <c r="A29" s="40" t="s">
        <v>20</v>
      </c>
      <c r="B29" s="125">
        <v>0</v>
      </c>
      <c r="C29" s="126">
        <v>0</v>
      </c>
      <c r="D29" s="127">
        <v>0</v>
      </c>
      <c r="E29" s="126">
        <v>0</v>
      </c>
      <c r="F29" s="127">
        <v>0</v>
      </c>
      <c r="G29" s="128">
        <v>0</v>
      </c>
      <c r="H29" s="129">
        <f t="shared" si="2"/>
        <v>0</v>
      </c>
      <c r="I29" s="143">
        <f t="shared" si="1"/>
        <v>0</v>
      </c>
    </row>
    <row r="30" spans="1:9" s="46" customFormat="1" ht="17.100000000000001" customHeight="1" x14ac:dyDescent="0.25">
      <c r="A30" s="41" t="s">
        <v>44</v>
      </c>
      <c r="B30" s="42">
        <f t="shared" ref="B30:G30" si="7">SUM(B31:B35)</f>
        <v>44</v>
      </c>
      <c r="C30" s="43">
        <f t="shared" si="7"/>
        <v>114</v>
      </c>
      <c r="D30" s="39">
        <f t="shared" si="7"/>
        <v>146</v>
      </c>
      <c r="E30" s="43">
        <f t="shared" si="7"/>
        <v>51</v>
      </c>
      <c r="F30" s="39">
        <f t="shared" si="7"/>
        <v>3</v>
      </c>
      <c r="G30" s="44">
        <f t="shared" si="7"/>
        <v>3</v>
      </c>
      <c r="H30" s="45">
        <f t="shared" si="2"/>
        <v>361</v>
      </c>
      <c r="I30" s="88">
        <f t="shared" si="1"/>
        <v>14.5367215303745</v>
      </c>
    </row>
    <row r="31" spans="1:9" s="38" customFormat="1" ht="17.100000000000001" customHeight="1" x14ac:dyDescent="0.25">
      <c r="A31" s="24" t="s">
        <v>17</v>
      </c>
      <c r="B31" s="101">
        <v>6</v>
      </c>
      <c r="C31" s="102">
        <v>19</v>
      </c>
      <c r="D31" s="103">
        <v>17</v>
      </c>
      <c r="E31" s="102">
        <v>4</v>
      </c>
      <c r="F31" s="103">
        <v>1</v>
      </c>
      <c r="G31" s="104">
        <v>1</v>
      </c>
      <c r="H31" s="105">
        <f t="shared" si="2"/>
        <v>48</v>
      </c>
      <c r="I31" s="120">
        <f t="shared" si="1"/>
        <v>1.9328604804930085</v>
      </c>
    </row>
    <row r="32" spans="1:9" s="38" customFormat="1" ht="17.100000000000001" customHeight="1" x14ac:dyDescent="0.25">
      <c r="A32" s="24" t="s">
        <v>18</v>
      </c>
      <c r="B32" s="101">
        <v>1</v>
      </c>
      <c r="C32" s="102">
        <v>1</v>
      </c>
      <c r="D32" s="103">
        <v>1</v>
      </c>
      <c r="E32" s="102">
        <v>1</v>
      </c>
      <c r="F32" s="103">
        <v>0</v>
      </c>
      <c r="G32" s="104">
        <v>2</v>
      </c>
      <c r="H32" s="105">
        <f t="shared" si="2"/>
        <v>6</v>
      </c>
      <c r="I32" s="121">
        <f t="shared" si="1"/>
        <v>0.24160756006162606</v>
      </c>
    </row>
    <row r="33" spans="1:10" s="38" customFormat="1" ht="17.100000000000001" customHeight="1" x14ac:dyDescent="0.25">
      <c r="A33" s="24" t="s">
        <v>19</v>
      </c>
      <c r="B33" s="101">
        <v>35</v>
      </c>
      <c r="C33" s="102">
        <v>84</v>
      </c>
      <c r="D33" s="103">
        <v>123</v>
      </c>
      <c r="E33" s="102">
        <v>46</v>
      </c>
      <c r="F33" s="103">
        <v>2</v>
      </c>
      <c r="G33" s="104">
        <v>0</v>
      </c>
      <c r="H33" s="105">
        <f t="shared" si="2"/>
        <v>290</v>
      </c>
      <c r="I33" s="120">
        <f t="shared" si="1"/>
        <v>11.677698736311925</v>
      </c>
    </row>
    <row r="34" spans="1:10" s="38" customFormat="1" ht="17.100000000000001" customHeight="1" x14ac:dyDescent="0.25">
      <c r="A34" s="24" t="s">
        <v>37</v>
      </c>
      <c r="B34" s="101">
        <v>1</v>
      </c>
      <c r="C34" s="102">
        <v>5</v>
      </c>
      <c r="D34" s="103">
        <v>2</v>
      </c>
      <c r="E34" s="102">
        <v>0</v>
      </c>
      <c r="F34" s="103">
        <v>0</v>
      </c>
      <c r="G34" s="104">
        <v>0</v>
      </c>
      <c r="H34" s="105">
        <f>SUM(B34:G34)</f>
        <v>8</v>
      </c>
      <c r="I34" s="121">
        <f t="shared" si="1"/>
        <v>0.3221434134155014</v>
      </c>
    </row>
    <row r="35" spans="1:10" s="38" customFormat="1" ht="17.100000000000001" customHeight="1" x14ac:dyDescent="0.25">
      <c r="A35" s="40" t="s">
        <v>36</v>
      </c>
      <c r="B35" s="101">
        <v>1</v>
      </c>
      <c r="C35" s="102">
        <v>5</v>
      </c>
      <c r="D35" s="103">
        <v>3</v>
      </c>
      <c r="E35" s="102">
        <v>0</v>
      </c>
      <c r="F35" s="103">
        <v>0</v>
      </c>
      <c r="G35" s="104">
        <v>0</v>
      </c>
      <c r="H35" s="105">
        <f t="shared" si="2"/>
        <v>9</v>
      </c>
      <c r="I35" s="121">
        <f t="shared" si="1"/>
        <v>0.36241134009243903</v>
      </c>
    </row>
    <row r="36" spans="1:10" s="38" customFormat="1" ht="17.100000000000001" customHeight="1" x14ac:dyDescent="0.25">
      <c r="A36" s="47" t="s">
        <v>14</v>
      </c>
      <c r="B36" s="48">
        <v>3</v>
      </c>
      <c r="C36" s="49">
        <v>6</v>
      </c>
      <c r="D36" s="50">
        <v>25</v>
      </c>
      <c r="E36" s="49">
        <v>31</v>
      </c>
      <c r="F36" s="50">
        <v>7</v>
      </c>
      <c r="G36" s="51">
        <v>0</v>
      </c>
      <c r="H36" s="52">
        <f t="shared" si="2"/>
        <v>72</v>
      </c>
      <c r="I36" s="89">
        <f t="shared" ref="I36:I67" si="8">H36/B$81 * 100000</f>
        <v>2.8992907207395122</v>
      </c>
    </row>
    <row r="37" spans="1:10" s="38" customFormat="1" ht="17.100000000000001" customHeight="1" x14ac:dyDescent="0.25">
      <c r="A37" s="41" t="s">
        <v>45</v>
      </c>
      <c r="B37" s="42">
        <f>SUM(B38+B44+B45+B46)</f>
        <v>203</v>
      </c>
      <c r="C37" s="43">
        <f t="shared" ref="C37:H37" si="9">SUM(C38+C44+C45+C46)</f>
        <v>376</v>
      </c>
      <c r="D37" s="39">
        <f t="shared" si="9"/>
        <v>591</v>
      </c>
      <c r="E37" s="43">
        <f t="shared" si="9"/>
        <v>457</v>
      </c>
      <c r="F37" s="39">
        <f t="shared" si="9"/>
        <v>177</v>
      </c>
      <c r="G37" s="44">
        <f t="shared" si="9"/>
        <v>158</v>
      </c>
      <c r="H37" s="45">
        <f t="shared" si="9"/>
        <v>1962</v>
      </c>
      <c r="I37" s="88">
        <f t="shared" si="8"/>
        <v>79.005672140151717</v>
      </c>
    </row>
    <row r="38" spans="1:10" s="38" customFormat="1" ht="17.100000000000001" customHeight="1" x14ac:dyDescent="0.25">
      <c r="A38" s="24" t="s">
        <v>17</v>
      </c>
      <c r="B38" s="101">
        <f t="shared" ref="B38:G38" si="10">SUM(B39:B43)</f>
        <v>203</v>
      </c>
      <c r="C38" s="102">
        <f t="shared" si="10"/>
        <v>376</v>
      </c>
      <c r="D38" s="103">
        <f t="shared" si="10"/>
        <v>590</v>
      </c>
      <c r="E38" s="102">
        <f t="shared" si="10"/>
        <v>457</v>
      </c>
      <c r="F38" s="103">
        <f t="shared" si="10"/>
        <v>177</v>
      </c>
      <c r="G38" s="104">
        <f t="shared" si="10"/>
        <v>158</v>
      </c>
      <c r="H38" s="105">
        <f t="shared" si="2"/>
        <v>1961</v>
      </c>
      <c r="I38" s="120">
        <f t="shared" si="8"/>
        <v>78.96540421347477</v>
      </c>
    </row>
    <row r="39" spans="1:10" s="38" customFormat="1" ht="17.100000000000001" customHeight="1" x14ac:dyDescent="0.25">
      <c r="A39" s="24" t="s">
        <v>26</v>
      </c>
      <c r="B39" s="101">
        <v>112</v>
      </c>
      <c r="C39" s="102">
        <v>220</v>
      </c>
      <c r="D39" s="103">
        <v>264</v>
      </c>
      <c r="E39" s="102">
        <v>224</v>
      </c>
      <c r="F39" s="103">
        <v>96</v>
      </c>
      <c r="G39" s="104">
        <v>120</v>
      </c>
      <c r="H39" s="105">
        <f t="shared" si="2"/>
        <v>1036</v>
      </c>
      <c r="I39" s="120">
        <f t="shared" si="8"/>
        <v>41.717572037307427</v>
      </c>
      <c r="J39" s="152"/>
    </row>
    <row r="40" spans="1:10" s="38" customFormat="1" ht="17.100000000000001" customHeight="1" x14ac:dyDescent="0.25">
      <c r="A40" s="24" t="s">
        <v>27</v>
      </c>
      <c r="B40" s="101">
        <v>9</v>
      </c>
      <c r="C40" s="102">
        <v>92</v>
      </c>
      <c r="D40" s="103">
        <v>168</v>
      </c>
      <c r="E40" s="102">
        <v>71</v>
      </c>
      <c r="F40" s="103">
        <v>11</v>
      </c>
      <c r="G40" s="104">
        <v>3</v>
      </c>
      <c r="H40" s="105">
        <f t="shared" si="2"/>
        <v>354</v>
      </c>
      <c r="I40" s="120">
        <f t="shared" si="8"/>
        <v>14.254846043635936</v>
      </c>
    </row>
    <row r="41" spans="1:10" s="38" customFormat="1" ht="17.100000000000001" customHeight="1" x14ac:dyDescent="0.25">
      <c r="A41" s="24" t="s">
        <v>28</v>
      </c>
      <c r="B41" s="101">
        <v>20</v>
      </c>
      <c r="C41" s="102">
        <v>7</v>
      </c>
      <c r="D41" s="103">
        <v>16</v>
      </c>
      <c r="E41" s="102">
        <v>29</v>
      </c>
      <c r="F41" s="103">
        <v>5</v>
      </c>
      <c r="G41" s="104">
        <v>1</v>
      </c>
      <c r="H41" s="105">
        <f t="shared" si="2"/>
        <v>78</v>
      </c>
      <c r="I41" s="120">
        <f t="shared" si="8"/>
        <v>3.1408982808011388</v>
      </c>
    </row>
    <row r="42" spans="1:10" s="38" customFormat="1" ht="17.100000000000001" customHeight="1" x14ac:dyDescent="0.25">
      <c r="A42" s="24" t="s">
        <v>29</v>
      </c>
      <c r="B42" s="101">
        <v>52</v>
      </c>
      <c r="C42" s="102">
        <v>23</v>
      </c>
      <c r="D42" s="103">
        <v>83</v>
      </c>
      <c r="E42" s="102">
        <v>88</v>
      </c>
      <c r="F42" s="103">
        <v>41</v>
      </c>
      <c r="G42" s="104">
        <v>20</v>
      </c>
      <c r="H42" s="105">
        <f t="shared" si="2"/>
        <v>307</v>
      </c>
      <c r="I42" s="120">
        <f t="shared" si="8"/>
        <v>12.362253489819867</v>
      </c>
    </row>
    <row r="43" spans="1:10" s="38" customFormat="1" ht="17.100000000000001" customHeight="1" x14ac:dyDescent="0.25">
      <c r="A43" s="24" t="s">
        <v>30</v>
      </c>
      <c r="B43" s="101">
        <v>10</v>
      </c>
      <c r="C43" s="102">
        <v>34</v>
      </c>
      <c r="D43" s="103">
        <v>59</v>
      </c>
      <c r="E43" s="102">
        <v>45</v>
      </c>
      <c r="F43" s="103">
        <v>24</v>
      </c>
      <c r="G43" s="104">
        <v>14</v>
      </c>
      <c r="H43" s="105">
        <f t="shared" si="2"/>
        <v>186</v>
      </c>
      <c r="I43" s="120">
        <f t="shared" si="8"/>
        <v>7.4898343619104075</v>
      </c>
    </row>
    <row r="44" spans="1:10" ht="17.100000000000001" customHeight="1" x14ac:dyDescent="0.25">
      <c r="A44" s="24" t="s">
        <v>18</v>
      </c>
      <c r="B44" s="101">
        <v>0</v>
      </c>
      <c r="C44" s="102">
        <v>0</v>
      </c>
      <c r="D44" s="103">
        <v>0</v>
      </c>
      <c r="E44" s="102">
        <v>0</v>
      </c>
      <c r="F44" s="103">
        <v>0</v>
      </c>
      <c r="G44" s="104">
        <v>0</v>
      </c>
      <c r="H44" s="105">
        <f t="shared" si="2"/>
        <v>0</v>
      </c>
      <c r="I44" s="120">
        <f t="shared" si="8"/>
        <v>0</v>
      </c>
    </row>
    <row r="45" spans="1:10" ht="17.100000000000001" customHeight="1" x14ac:dyDescent="0.25">
      <c r="A45" s="24" t="s">
        <v>19</v>
      </c>
      <c r="B45" s="101">
        <v>0</v>
      </c>
      <c r="C45" s="102">
        <v>0</v>
      </c>
      <c r="D45" s="103">
        <v>1</v>
      </c>
      <c r="E45" s="102">
        <v>0</v>
      </c>
      <c r="F45" s="103">
        <v>0</v>
      </c>
      <c r="G45" s="104">
        <v>0</v>
      </c>
      <c r="H45" s="105">
        <f>SUM(B45:G45)</f>
        <v>1</v>
      </c>
      <c r="I45" s="121">
        <f t="shared" si="8"/>
        <v>4.0267926676937675E-2</v>
      </c>
    </row>
    <row r="46" spans="1:10" ht="17.100000000000001" customHeight="1" x14ac:dyDescent="0.25">
      <c r="A46" s="27" t="s">
        <v>21</v>
      </c>
      <c r="B46" s="131">
        <v>0</v>
      </c>
      <c r="C46" s="132">
        <v>0</v>
      </c>
      <c r="D46" s="133">
        <v>0</v>
      </c>
      <c r="E46" s="132">
        <v>0</v>
      </c>
      <c r="F46" s="133">
        <v>0</v>
      </c>
      <c r="G46" s="134">
        <v>0</v>
      </c>
      <c r="H46" s="135">
        <f>SUM(B46:G46)</f>
        <v>0</v>
      </c>
      <c r="I46" s="136">
        <f t="shared" si="8"/>
        <v>0</v>
      </c>
    </row>
    <row r="47" spans="1:10" s="46" customFormat="1" ht="17.100000000000001" customHeight="1" x14ac:dyDescent="0.25">
      <c r="A47" s="47" t="s">
        <v>34</v>
      </c>
      <c r="B47" s="48">
        <v>34</v>
      </c>
      <c r="C47" s="49">
        <v>11</v>
      </c>
      <c r="D47" s="50">
        <v>37</v>
      </c>
      <c r="E47" s="49">
        <v>50</v>
      </c>
      <c r="F47" s="50">
        <v>9</v>
      </c>
      <c r="G47" s="51">
        <v>2</v>
      </c>
      <c r="H47" s="52">
        <f t="shared" si="2"/>
        <v>143</v>
      </c>
      <c r="I47" s="89">
        <f t="shared" si="8"/>
        <v>5.7583135148020874</v>
      </c>
    </row>
    <row r="48" spans="1:10" s="38" customFormat="1" ht="17.100000000000001" customHeight="1" x14ac:dyDescent="0.25">
      <c r="A48" s="47" t="s">
        <v>35</v>
      </c>
      <c r="B48" s="48">
        <v>8</v>
      </c>
      <c r="C48" s="49">
        <v>3</v>
      </c>
      <c r="D48" s="50">
        <v>5</v>
      </c>
      <c r="E48" s="49">
        <v>10</v>
      </c>
      <c r="F48" s="50">
        <v>2</v>
      </c>
      <c r="G48" s="51">
        <v>3</v>
      </c>
      <c r="H48" s="52">
        <f t="shared" si="2"/>
        <v>31</v>
      </c>
      <c r="I48" s="89">
        <f t="shared" si="8"/>
        <v>1.2483057269850679</v>
      </c>
    </row>
    <row r="49" spans="1:9" s="38" customFormat="1" ht="17.100000000000001" customHeight="1" x14ac:dyDescent="0.25">
      <c r="A49" s="41" t="s">
        <v>46</v>
      </c>
      <c r="B49" s="42">
        <f t="shared" ref="B49:G49" si="11">SUM(B50:B53)</f>
        <v>25</v>
      </c>
      <c r="C49" s="43">
        <f t="shared" si="11"/>
        <v>30</v>
      </c>
      <c r="D49" s="39">
        <f t="shared" si="11"/>
        <v>62</v>
      </c>
      <c r="E49" s="43">
        <f t="shared" si="11"/>
        <v>37</v>
      </c>
      <c r="F49" s="39">
        <f t="shared" si="11"/>
        <v>3</v>
      </c>
      <c r="G49" s="44">
        <f t="shared" si="11"/>
        <v>11</v>
      </c>
      <c r="H49" s="45">
        <f t="shared" si="2"/>
        <v>168</v>
      </c>
      <c r="I49" s="88">
        <f t="shared" si="8"/>
        <v>6.7650116817255297</v>
      </c>
    </row>
    <row r="50" spans="1:9" s="38" customFormat="1" ht="17.100000000000001" customHeight="1" x14ac:dyDescent="0.25">
      <c r="A50" s="24" t="s">
        <v>17</v>
      </c>
      <c r="B50" s="101">
        <v>25</v>
      </c>
      <c r="C50" s="102">
        <v>30</v>
      </c>
      <c r="D50" s="103">
        <v>62</v>
      </c>
      <c r="E50" s="102">
        <v>37</v>
      </c>
      <c r="F50" s="103">
        <v>3</v>
      </c>
      <c r="G50" s="104">
        <v>11</v>
      </c>
      <c r="H50" s="105">
        <f t="shared" si="2"/>
        <v>168</v>
      </c>
      <c r="I50" s="120">
        <f t="shared" si="8"/>
        <v>6.7650116817255297</v>
      </c>
    </row>
    <row r="51" spans="1:9" s="38" customFormat="1" ht="17.100000000000001" customHeight="1" x14ac:dyDescent="0.25">
      <c r="A51" s="40" t="s">
        <v>18</v>
      </c>
      <c r="B51" s="107">
        <v>0</v>
      </c>
      <c r="C51" s="108">
        <v>0</v>
      </c>
      <c r="D51" s="109">
        <v>0</v>
      </c>
      <c r="E51" s="108">
        <v>0</v>
      </c>
      <c r="F51" s="109">
        <v>0</v>
      </c>
      <c r="G51" s="110">
        <v>0</v>
      </c>
      <c r="H51" s="111">
        <f t="shared" si="2"/>
        <v>0</v>
      </c>
      <c r="I51" s="137">
        <f t="shared" si="8"/>
        <v>0</v>
      </c>
    </row>
    <row r="52" spans="1:9" s="38" customFormat="1" ht="17.100000000000001" customHeight="1" x14ac:dyDescent="0.25">
      <c r="A52" s="24" t="s">
        <v>19</v>
      </c>
      <c r="B52" s="107">
        <v>0</v>
      </c>
      <c r="C52" s="108">
        <v>0</v>
      </c>
      <c r="D52" s="109">
        <v>0</v>
      </c>
      <c r="E52" s="108">
        <v>0</v>
      </c>
      <c r="F52" s="109">
        <v>0</v>
      </c>
      <c r="G52" s="110">
        <v>0</v>
      </c>
      <c r="H52" s="111">
        <f t="shared" si="2"/>
        <v>0</v>
      </c>
      <c r="I52" s="137">
        <f t="shared" si="8"/>
        <v>0</v>
      </c>
    </row>
    <row r="53" spans="1:9" s="46" customFormat="1" ht="17.100000000000001" customHeight="1" x14ac:dyDescent="0.25">
      <c r="A53" s="27" t="s">
        <v>20</v>
      </c>
      <c r="B53" s="131">
        <v>0</v>
      </c>
      <c r="C53" s="132">
        <v>0</v>
      </c>
      <c r="D53" s="133">
        <v>0</v>
      </c>
      <c r="E53" s="132">
        <v>0</v>
      </c>
      <c r="F53" s="133">
        <v>0</v>
      </c>
      <c r="G53" s="134">
        <v>0</v>
      </c>
      <c r="H53" s="135">
        <f t="shared" si="2"/>
        <v>0</v>
      </c>
      <c r="I53" s="136">
        <f t="shared" si="8"/>
        <v>0</v>
      </c>
    </row>
    <row r="54" spans="1:9" s="46" customFormat="1" ht="17.100000000000001" customHeight="1" x14ac:dyDescent="0.25">
      <c r="A54" s="53" t="s">
        <v>47</v>
      </c>
      <c r="B54" s="54">
        <f t="shared" ref="B54:G54" si="12">SUM(B55:B57)</f>
        <v>34</v>
      </c>
      <c r="C54" s="55">
        <f t="shared" si="12"/>
        <v>9</v>
      </c>
      <c r="D54" s="56">
        <f t="shared" si="12"/>
        <v>24</v>
      </c>
      <c r="E54" s="55">
        <f t="shared" si="12"/>
        <v>38</v>
      </c>
      <c r="F54" s="56">
        <f t="shared" si="12"/>
        <v>10</v>
      </c>
      <c r="G54" s="57">
        <f t="shared" si="12"/>
        <v>12</v>
      </c>
      <c r="H54" s="58">
        <f>SUM(B54:G54)</f>
        <v>127</v>
      </c>
      <c r="I54" s="70">
        <f t="shared" si="8"/>
        <v>5.1140266879710845</v>
      </c>
    </row>
    <row r="55" spans="1:9" s="38" customFormat="1" ht="17.100000000000001" customHeight="1" x14ac:dyDescent="0.25">
      <c r="A55" s="24" t="s">
        <v>32</v>
      </c>
      <c r="B55" s="101">
        <v>29</v>
      </c>
      <c r="C55" s="102">
        <v>8</v>
      </c>
      <c r="D55" s="103">
        <v>20</v>
      </c>
      <c r="E55" s="102">
        <v>28</v>
      </c>
      <c r="F55" s="103">
        <v>9</v>
      </c>
      <c r="G55" s="104">
        <v>8</v>
      </c>
      <c r="H55" s="105">
        <f>SUM(B55:G55)</f>
        <v>102</v>
      </c>
      <c r="I55" s="120">
        <f t="shared" si="8"/>
        <v>4.1073285210476422</v>
      </c>
    </row>
    <row r="56" spans="1:9" s="38" customFormat="1" ht="17.100000000000001" customHeight="1" x14ac:dyDescent="0.25">
      <c r="A56" s="24" t="s">
        <v>33</v>
      </c>
      <c r="B56" s="101">
        <v>5</v>
      </c>
      <c r="C56" s="102">
        <v>1</v>
      </c>
      <c r="D56" s="103">
        <v>4</v>
      </c>
      <c r="E56" s="102">
        <v>10</v>
      </c>
      <c r="F56" s="103">
        <v>1</v>
      </c>
      <c r="G56" s="104">
        <v>4</v>
      </c>
      <c r="H56" s="105">
        <f>SUM(B56:G56)</f>
        <v>25</v>
      </c>
      <c r="I56" s="120">
        <f t="shared" si="8"/>
        <v>1.0066981669234418</v>
      </c>
    </row>
    <row r="57" spans="1:9" s="38" customFormat="1" ht="17.100000000000001" customHeight="1" x14ac:dyDescent="0.25">
      <c r="A57" s="24" t="s">
        <v>31</v>
      </c>
      <c r="B57" s="101">
        <v>0</v>
      </c>
      <c r="C57" s="102">
        <v>0</v>
      </c>
      <c r="D57" s="103">
        <v>0</v>
      </c>
      <c r="E57" s="102">
        <v>0</v>
      </c>
      <c r="F57" s="103">
        <v>0</v>
      </c>
      <c r="G57" s="104">
        <v>0</v>
      </c>
      <c r="H57" s="105">
        <f>SUM(B57:G57)</f>
        <v>0</v>
      </c>
      <c r="I57" s="120">
        <f t="shared" si="8"/>
        <v>0</v>
      </c>
    </row>
    <row r="58" spans="1:9" s="38" customFormat="1" ht="17.100000000000001" customHeight="1" x14ac:dyDescent="0.25">
      <c r="A58" s="47" t="s">
        <v>13</v>
      </c>
      <c r="B58" s="48">
        <v>21</v>
      </c>
      <c r="C58" s="49">
        <v>17</v>
      </c>
      <c r="D58" s="50">
        <v>68</v>
      </c>
      <c r="E58" s="49">
        <v>47</v>
      </c>
      <c r="F58" s="50">
        <v>15</v>
      </c>
      <c r="G58" s="51">
        <v>27</v>
      </c>
      <c r="H58" s="52">
        <f>SUM(B58:G58)</f>
        <v>195</v>
      </c>
      <c r="I58" s="89">
        <f t="shared" si="8"/>
        <v>7.852245702002846</v>
      </c>
    </row>
    <row r="59" spans="1:9" s="38" customFormat="1" ht="17.100000000000001" customHeight="1" x14ac:dyDescent="0.25">
      <c r="A59" s="41" t="s">
        <v>48</v>
      </c>
      <c r="B59" s="42">
        <f t="shared" ref="B59:G59" si="13">SUM(B60+B65)</f>
        <v>211</v>
      </c>
      <c r="C59" s="55">
        <f t="shared" si="13"/>
        <v>167</v>
      </c>
      <c r="D59" s="39">
        <f t="shared" si="13"/>
        <v>502</v>
      </c>
      <c r="E59" s="43">
        <f t="shared" si="13"/>
        <v>550</v>
      </c>
      <c r="F59" s="39">
        <f t="shared" si="13"/>
        <v>90</v>
      </c>
      <c r="G59" s="44">
        <f t="shared" si="13"/>
        <v>116</v>
      </c>
      <c r="H59" s="45">
        <f t="shared" si="2"/>
        <v>1636</v>
      </c>
      <c r="I59" s="88">
        <f t="shared" si="8"/>
        <v>65.878328043470034</v>
      </c>
    </row>
    <row r="60" spans="1:9" s="38" customFormat="1" ht="17.100000000000001" customHeight="1" x14ac:dyDescent="0.25">
      <c r="A60" s="80" t="s">
        <v>49</v>
      </c>
      <c r="B60" s="60">
        <f t="shared" ref="B60:G60" si="14">SUM(B61:B64)</f>
        <v>193</v>
      </c>
      <c r="C60" s="61">
        <f t="shared" si="14"/>
        <v>159</v>
      </c>
      <c r="D60" s="62">
        <f t="shared" si="14"/>
        <v>474</v>
      </c>
      <c r="E60" s="61">
        <f t="shared" si="14"/>
        <v>529</v>
      </c>
      <c r="F60" s="62">
        <f t="shared" si="14"/>
        <v>83</v>
      </c>
      <c r="G60" s="63">
        <f t="shared" si="14"/>
        <v>109</v>
      </c>
      <c r="H60" s="64">
        <f t="shared" si="2"/>
        <v>1547</v>
      </c>
      <c r="I60" s="90">
        <f t="shared" si="8"/>
        <v>62.294482569222581</v>
      </c>
    </row>
    <row r="61" spans="1:9" s="38" customFormat="1" ht="17.100000000000001" customHeight="1" x14ac:dyDescent="0.25">
      <c r="A61" s="24" t="s">
        <v>1</v>
      </c>
      <c r="B61" s="138">
        <v>93</v>
      </c>
      <c r="C61" s="139">
        <v>27</v>
      </c>
      <c r="D61" s="140">
        <v>93</v>
      </c>
      <c r="E61" s="141">
        <v>128</v>
      </c>
      <c r="F61" s="140">
        <v>38</v>
      </c>
      <c r="G61" s="142">
        <v>74</v>
      </c>
      <c r="H61" s="105">
        <f t="shared" si="2"/>
        <v>453</v>
      </c>
      <c r="I61" s="120">
        <f t="shared" si="8"/>
        <v>18.241370784652766</v>
      </c>
    </row>
    <row r="62" spans="1:9" s="38" customFormat="1" ht="17.100000000000001" customHeight="1" x14ac:dyDescent="0.25">
      <c r="A62" s="24" t="s">
        <v>23</v>
      </c>
      <c r="B62" s="101">
        <v>77</v>
      </c>
      <c r="C62" s="102">
        <v>113</v>
      </c>
      <c r="D62" s="103">
        <v>295</v>
      </c>
      <c r="E62" s="102">
        <v>273</v>
      </c>
      <c r="F62" s="103">
        <v>33</v>
      </c>
      <c r="G62" s="104">
        <v>25</v>
      </c>
      <c r="H62" s="105">
        <f t="shared" si="2"/>
        <v>816</v>
      </c>
      <c r="I62" s="120">
        <f t="shared" si="8"/>
        <v>32.858628168381138</v>
      </c>
    </row>
    <row r="63" spans="1:9" ht="17.100000000000001" customHeight="1" x14ac:dyDescent="0.25">
      <c r="A63" s="24" t="s">
        <v>24</v>
      </c>
      <c r="B63" s="101">
        <v>1</v>
      </c>
      <c r="C63" s="102">
        <v>0</v>
      </c>
      <c r="D63" s="103">
        <v>0</v>
      </c>
      <c r="E63" s="102">
        <v>0</v>
      </c>
      <c r="F63" s="103">
        <v>0</v>
      </c>
      <c r="G63" s="104">
        <v>0</v>
      </c>
      <c r="H63" s="105">
        <f>SUM(B63:G63)</f>
        <v>1</v>
      </c>
      <c r="I63" s="121">
        <f t="shared" si="8"/>
        <v>4.0267926676937675E-2</v>
      </c>
    </row>
    <row r="64" spans="1:9" s="46" customFormat="1" ht="17.100000000000001" customHeight="1" x14ac:dyDescent="0.25">
      <c r="A64" s="81" t="s">
        <v>2</v>
      </c>
      <c r="B64" s="138">
        <v>22</v>
      </c>
      <c r="C64" s="141">
        <v>19</v>
      </c>
      <c r="D64" s="140">
        <v>86</v>
      </c>
      <c r="E64" s="141">
        <v>128</v>
      </c>
      <c r="F64" s="140">
        <v>12</v>
      </c>
      <c r="G64" s="142">
        <v>10</v>
      </c>
      <c r="H64" s="105">
        <f t="shared" si="2"/>
        <v>277</v>
      </c>
      <c r="I64" s="120">
        <f t="shared" si="8"/>
        <v>11.154215689511735</v>
      </c>
    </row>
    <row r="65" spans="1:18" s="46" customFormat="1" ht="17.100000000000001" customHeight="1" x14ac:dyDescent="0.25">
      <c r="A65" s="80" t="s">
        <v>50</v>
      </c>
      <c r="B65" s="60">
        <f t="shared" ref="B65:G65" si="15">SUM(B66:B69)</f>
        <v>18</v>
      </c>
      <c r="C65" s="61">
        <f t="shared" si="15"/>
        <v>8</v>
      </c>
      <c r="D65" s="62">
        <f t="shared" si="15"/>
        <v>28</v>
      </c>
      <c r="E65" s="61">
        <f t="shared" si="15"/>
        <v>21</v>
      </c>
      <c r="F65" s="62">
        <f t="shared" si="15"/>
        <v>7</v>
      </c>
      <c r="G65" s="63">
        <f t="shared" si="15"/>
        <v>7</v>
      </c>
      <c r="H65" s="64">
        <f t="shared" si="2"/>
        <v>89</v>
      </c>
      <c r="I65" s="90">
        <f t="shared" si="8"/>
        <v>3.583845474247453</v>
      </c>
    </row>
    <row r="66" spans="1:18" s="46" customFormat="1" ht="17.100000000000001" customHeight="1" x14ac:dyDescent="0.25">
      <c r="A66" s="24" t="s">
        <v>1</v>
      </c>
      <c r="B66" s="138">
        <v>14</v>
      </c>
      <c r="C66" s="141">
        <v>4</v>
      </c>
      <c r="D66" s="140">
        <v>8</v>
      </c>
      <c r="E66" s="141">
        <v>8</v>
      </c>
      <c r="F66" s="140">
        <v>2</v>
      </c>
      <c r="G66" s="142">
        <v>4</v>
      </c>
      <c r="H66" s="105">
        <f t="shared" si="2"/>
        <v>40</v>
      </c>
      <c r="I66" s="120">
        <f t="shared" si="8"/>
        <v>1.6107170670775068</v>
      </c>
    </row>
    <row r="67" spans="1:18" s="38" customFormat="1" ht="17.100000000000001" customHeight="1" x14ac:dyDescent="0.25">
      <c r="A67" s="24" t="s">
        <v>23</v>
      </c>
      <c r="B67" s="101">
        <v>3</v>
      </c>
      <c r="C67" s="102">
        <v>2</v>
      </c>
      <c r="D67" s="103">
        <v>16</v>
      </c>
      <c r="E67" s="102">
        <v>9</v>
      </c>
      <c r="F67" s="103">
        <v>3</v>
      </c>
      <c r="G67" s="104">
        <v>2</v>
      </c>
      <c r="H67" s="129">
        <f t="shared" si="2"/>
        <v>35</v>
      </c>
      <c r="I67" s="143">
        <f t="shared" si="8"/>
        <v>1.4093774336928186</v>
      </c>
    </row>
    <row r="68" spans="1:18" ht="17.100000000000001" customHeight="1" x14ac:dyDescent="0.25">
      <c r="A68" s="24" t="s">
        <v>24</v>
      </c>
      <c r="B68" s="101">
        <v>0</v>
      </c>
      <c r="C68" s="102">
        <v>0</v>
      </c>
      <c r="D68" s="103">
        <v>0</v>
      </c>
      <c r="E68" s="102">
        <v>0</v>
      </c>
      <c r="F68" s="103">
        <v>0</v>
      </c>
      <c r="G68" s="104">
        <v>0</v>
      </c>
      <c r="H68" s="129">
        <f>SUM(B68:G68)</f>
        <v>0</v>
      </c>
      <c r="I68" s="130">
        <f t="shared" ref="I68:I80" si="16">H68/B$81 * 100000</f>
        <v>0</v>
      </c>
    </row>
    <row r="69" spans="1:18" ht="17.100000000000001" customHeight="1" x14ac:dyDescent="0.25">
      <c r="A69" s="81" t="s">
        <v>2</v>
      </c>
      <c r="B69" s="138">
        <v>1</v>
      </c>
      <c r="C69" s="141">
        <v>2</v>
      </c>
      <c r="D69" s="140">
        <v>4</v>
      </c>
      <c r="E69" s="141">
        <v>4</v>
      </c>
      <c r="F69" s="140">
        <v>2</v>
      </c>
      <c r="G69" s="142">
        <v>1</v>
      </c>
      <c r="H69" s="105">
        <f>SUM(B69:G69)</f>
        <v>14</v>
      </c>
      <c r="I69" s="121">
        <f t="shared" si="16"/>
        <v>0.56375097347712744</v>
      </c>
    </row>
    <row r="70" spans="1:18" ht="17.100000000000001" customHeight="1" x14ac:dyDescent="0.25">
      <c r="A70" s="41" t="s">
        <v>51</v>
      </c>
      <c r="B70" s="42">
        <f t="shared" ref="B70:G70" si="17">SUM(B71:B75)</f>
        <v>161</v>
      </c>
      <c r="C70" s="43">
        <f t="shared" si="17"/>
        <v>115</v>
      </c>
      <c r="D70" s="39">
        <f t="shared" si="17"/>
        <v>225</v>
      </c>
      <c r="E70" s="43">
        <f t="shared" si="17"/>
        <v>182</v>
      </c>
      <c r="F70" s="39">
        <f t="shared" si="17"/>
        <v>32</v>
      </c>
      <c r="G70" s="44">
        <f t="shared" si="17"/>
        <v>35</v>
      </c>
      <c r="H70" s="45">
        <f t="shared" ref="H70:H80" si="18">SUM(B70:G70)</f>
        <v>750</v>
      </c>
      <c r="I70" s="88">
        <f t="shared" si="16"/>
        <v>30.200945007703254</v>
      </c>
    </row>
    <row r="71" spans="1:18" s="46" customFormat="1" ht="17.100000000000001" customHeight="1" x14ac:dyDescent="0.25">
      <c r="A71" s="24" t="s">
        <v>1</v>
      </c>
      <c r="B71" s="138">
        <v>120</v>
      </c>
      <c r="C71" s="141">
        <v>43</v>
      </c>
      <c r="D71" s="140">
        <v>94</v>
      </c>
      <c r="E71" s="141">
        <v>75</v>
      </c>
      <c r="F71" s="140">
        <v>23</v>
      </c>
      <c r="G71" s="142">
        <v>33</v>
      </c>
      <c r="H71" s="105">
        <v>388</v>
      </c>
      <c r="I71" s="120">
        <f t="shared" si="16"/>
        <v>15.623955550651816</v>
      </c>
      <c r="J71" s="225"/>
      <c r="K71" s="242"/>
      <c r="L71" s="242"/>
      <c r="M71" s="242"/>
      <c r="N71" s="242"/>
      <c r="O71" s="242"/>
      <c r="P71" s="242"/>
      <c r="Q71" s="242"/>
      <c r="R71" s="242"/>
    </row>
    <row r="72" spans="1:18" s="38" customFormat="1" ht="17.100000000000001" customHeight="1" x14ac:dyDescent="0.25">
      <c r="A72" s="24" t="s">
        <v>23</v>
      </c>
      <c r="B72" s="101">
        <v>0</v>
      </c>
      <c r="C72" s="102">
        <v>0</v>
      </c>
      <c r="D72" s="103">
        <v>0</v>
      </c>
      <c r="E72" s="102">
        <v>0</v>
      </c>
      <c r="F72" s="103">
        <v>0</v>
      </c>
      <c r="G72" s="104">
        <v>0</v>
      </c>
      <c r="H72" s="105">
        <v>0</v>
      </c>
      <c r="I72" s="120">
        <f t="shared" si="16"/>
        <v>0</v>
      </c>
      <c r="J72" s="225"/>
      <c r="K72" s="9"/>
      <c r="L72" s="9"/>
      <c r="M72" s="9"/>
      <c r="N72" s="9"/>
      <c r="O72" s="9"/>
      <c r="P72" s="9"/>
      <c r="Q72" s="9"/>
      <c r="R72" s="152"/>
    </row>
    <row r="73" spans="1:18" s="38" customFormat="1" ht="17.100000000000001" customHeight="1" x14ac:dyDescent="0.25">
      <c r="A73" s="24" t="s">
        <v>24</v>
      </c>
      <c r="B73" s="138">
        <v>41</v>
      </c>
      <c r="C73" s="141">
        <v>71</v>
      </c>
      <c r="D73" s="140">
        <v>128</v>
      </c>
      <c r="E73" s="141">
        <v>106</v>
      </c>
      <c r="F73" s="140">
        <v>9</v>
      </c>
      <c r="G73" s="142">
        <v>2</v>
      </c>
      <c r="H73" s="129">
        <v>357</v>
      </c>
      <c r="I73" s="143">
        <f t="shared" si="16"/>
        <v>14.375649823666748</v>
      </c>
      <c r="J73" s="232"/>
      <c r="K73" s="9"/>
      <c r="L73" s="9"/>
      <c r="M73" s="9"/>
      <c r="N73" s="9"/>
      <c r="O73" s="9"/>
      <c r="P73" s="9"/>
      <c r="Q73" s="9"/>
      <c r="R73" s="152"/>
    </row>
    <row r="74" spans="1:18" s="38" customFormat="1" ht="17.100000000000001" customHeight="1" x14ac:dyDescent="0.25">
      <c r="A74" s="24" t="s">
        <v>38</v>
      </c>
      <c r="B74" s="101">
        <v>0</v>
      </c>
      <c r="C74" s="102">
        <v>1</v>
      </c>
      <c r="D74" s="103">
        <v>3</v>
      </c>
      <c r="E74" s="102">
        <v>1</v>
      </c>
      <c r="F74" s="103">
        <v>0</v>
      </c>
      <c r="G74" s="104">
        <v>0</v>
      </c>
      <c r="H74" s="105">
        <f>SUM(B74:G74)</f>
        <v>5</v>
      </c>
      <c r="I74" s="121">
        <f t="shared" si="16"/>
        <v>0.20133963338468835</v>
      </c>
    </row>
    <row r="75" spans="1:18" s="46" customFormat="1" ht="17.100000000000001" customHeight="1" x14ac:dyDescent="0.25">
      <c r="A75" s="25" t="s">
        <v>2</v>
      </c>
      <c r="B75" s="114">
        <v>0</v>
      </c>
      <c r="C75" s="115">
        <v>0</v>
      </c>
      <c r="D75" s="116">
        <v>0</v>
      </c>
      <c r="E75" s="115">
        <v>0</v>
      </c>
      <c r="F75" s="116">
        <v>0</v>
      </c>
      <c r="G75" s="117">
        <v>0</v>
      </c>
      <c r="H75" s="118">
        <v>0</v>
      </c>
      <c r="I75" s="122">
        <f t="shared" si="16"/>
        <v>0</v>
      </c>
      <c r="K75" s="242"/>
      <c r="L75" s="242"/>
      <c r="M75" s="242"/>
      <c r="N75" s="242"/>
      <c r="O75" s="242"/>
      <c r="P75" s="242"/>
      <c r="Q75" s="242"/>
      <c r="R75" s="242"/>
    </row>
    <row r="76" spans="1:18" s="38" customFormat="1" ht="17.100000000000001" customHeight="1" x14ac:dyDescent="0.25">
      <c r="A76" s="41" t="s">
        <v>52</v>
      </c>
      <c r="B76" s="42">
        <f t="shared" ref="B76:G76" si="19">SUM(B77:B80)</f>
        <v>8</v>
      </c>
      <c r="C76" s="43">
        <f t="shared" si="19"/>
        <v>1</v>
      </c>
      <c r="D76" s="39">
        <f t="shared" si="19"/>
        <v>4</v>
      </c>
      <c r="E76" s="43">
        <f t="shared" si="19"/>
        <v>4</v>
      </c>
      <c r="F76" s="39">
        <f t="shared" si="19"/>
        <v>3</v>
      </c>
      <c r="G76" s="44">
        <f t="shared" si="19"/>
        <v>8</v>
      </c>
      <c r="H76" s="45">
        <f t="shared" si="18"/>
        <v>28</v>
      </c>
      <c r="I76" s="88">
        <f t="shared" si="16"/>
        <v>1.1275019469542549</v>
      </c>
    </row>
    <row r="77" spans="1:18" s="38" customFormat="1" ht="17.100000000000001" customHeight="1" x14ac:dyDescent="0.25">
      <c r="A77" s="24" t="s">
        <v>17</v>
      </c>
      <c r="B77" s="101">
        <v>7</v>
      </c>
      <c r="C77" s="102">
        <v>0</v>
      </c>
      <c r="D77" s="103">
        <v>3</v>
      </c>
      <c r="E77" s="102">
        <v>3</v>
      </c>
      <c r="F77" s="103">
        <v>3</v>
      </c>
      <c r="G77" s="104">
        <v>8</v>
      </c>
      <c r="H77" s="105">
        <f t="shared" si="18"/>
        <v>24</v>
      </c>
      <c r="I77" s="120">
        <f t="shared" si="16"/>
        <v>0.96643024024650426</v>
      </c>
    </row>
    <row r="78" spans="1:18" s="38" customFormat="1" ht="17.100000000000001" customHeight="1" x14ac:dyDescent="0.25">
      <c r="A78" s="40" t="s">
        <v>18</v>
      </c>
      <c r="B78" s="138">
        <v>1</v>
      </c>
      <c r="C78" s="141">
        <v>1</v>
      </c>
      <c r="D78" s="140">
        <v>1</v>
      </c>
      <c r="E78" s="141">
        <v>1</v>
      </c>
      <c r="F78" s="140">
        <v>0</v>
      </c>
      <c r="G78" s="142">
        <v>0</v>
      </c>
      <c r="H78" s="105">
        <f t="shared" si="18"/>
        <v>4</v>
      </c>
      <c r="I78" s="121">
        <f t="shared" si="16"/>
        <v>0.1610717067077507</v>
      </c>
    </row>
    <row r="79" spans="1:18" s="38" customFormat="1" ht="17.100000000000001" customHeight="1" x14ac:dyDescent="0.25">
      <c r="A79" s="24" t="s">
        <v>19</v>
      </c>
      <c r="B79" s="101">
        <v>0</v>
      </c>
      <c r="C79" s="102">
        <v>0</v>
      </c>
      <c r="D79" s="103">
        <v>0</v>
      </c>
      <c r="E79" s="102">
        <v>0</v>
      </c>
      <c r="F79" s="103">
        <v>0</v>
      </c>
      <c r="G79" s="104">
        <v>0</v>
      </c>
      <c r="H79" s="105">
        <f t="shared" si="18"/>
        <v>0</v>
      </c>
      <c r="I79" s="120">
        <f t="shared" si="16"/>
        <v>0</v>
      </c>
    </row>
    <row r="80" spans="1:18" s="38" customFormat="1" ht="17.100000000000001" customHeight="1" x14ac:dyDescent="0.25">
      <c r="A80" s="25" t="s">
        <v>20</v>
      </c>
      <c r="B80" s="101">
        <v>0</v>
      </c>
      <c r="C80" s="102">
        <v>0</v>
      </c>
      <c r="D80" s="103">
        <v>0</v>
      </c>
      <c r="E80" s="102">
        <v>0</v>
      </c>
      <c r="F80" s="140">
        <v>0</v>
      </c>
      <c r="G80" s="142">
        <v>0</v>
      </c>
      <c r="H80" s="105">
        <f t="shared" si="18"/>
        <v>0</v>
      </c>
      <c r="I80" s="120">
        <f t="shared" si="16"/>
        <v>0</v>
      </c>
    </row>
    <row r="81" spans="1:9" s="38" customFormat="1" ht="27.95" customHeight="1" x14ac:dyDescent="0.2">
      <c r="A81" s="82" t="s">
        <v>81</v>
      </c>
      <c r="B81" s="356">
        <v>2483366</v>
      </c>
      <c r="C81" s="362"/>
      <c r="D81" s="79"/>
      <c r="E81" s="79"/>
      <c r="F81" s="79"/>
      <c r="G81" s="79"/>
      <c r="H81" s="79"/>
      <c r="I81" s="79"/>
    </row>
    <row r="82" spans="1:9" s="38" customFormat="1" ht="27.95" customHeight="1" x14ac:dyDescent="0.2">
      <c r="A82" s="82" t="s">
        <v>15</v>
      </c>
      <c r="B82" s="83"/>
      <c r="C82" s="84"/>
      <c r="D82" s="85"/>
      <c r="E82" s="83"/>
      <c r="F82" s="84"/>
      <c r="G82" s="86"/>
      <c r="H82" s="82"/>
      <c r="I82" s="82"/>
    </row>
    <row r="83" spans="1:9" s="38" customFormat="1" ht="27.95" customHeight="1" x14ac:dyDescent="0.2">
      <c r="A83" s="357" t="s">
        <v>16</v>
      </c>
      <c r="B83" s="358"/>
      <c r="C83" s="358"/>
      <c r="D83" s="358"/>
      <c r="E83" s="358"/>
      <c r="F83" s="358"/>
      <c r="G83" s="358"/>
      <c r="H83" s="358"/>
      <c r="I83" s="358"/>
    </row>
    <row r="84" spans="1:9" s="38" customFormat="1" ht="16.5" customHeight="1" x14ac:dyDescent="0.2">
      <c r="A84" s="360" t="s">
        <v>70</v>
      </c>
      <c r="B84" s="361"/>
      <c r="C84" s="361"/>
      <c r="D84" s="361"/>
      <c r="E84" s="361"/>
      <c r="F84" s="361"/>
      <c r="G84" s="361"/>
      <c r="H84" s="361"/>
      <c r="I84" s="361"/>
    </row>
    <row r="85" spans="1:9" s="38" customFormat="1" ht="27.95" customHeight="1" x14ac:dyDescent="0.2">
      <c r="A85" s="87" t="s">
        <v>82</v>
      </c>
      <c r="B85" s="83"/>
      <c r="C85" s="84"/>
      <c r="D85" s="85"/>
      <c r="E85" s="83"/>
      <c r="F85" s="84"/>
      <c r="G85" s="86"/>
      <c r="H85" s="82"/>
      <c r="I85" s="82"/>
    </row>
    <row r="86" spans="1:9" s="38" customFormat="1" x14ac:dyDescent="0.2">
      <c r="A86" s="1"/>
      <c r="B86" s="11"/>
      <c r="C86" s="2"/>
      <c r="D86" s="29"/>
      <c r="E86" s="11"/>
      <c r="F86" s="2"/>
      <c r="G86" s="1"/>
      <c r="H86" s="1"/>
      <c r="I86" s="1"/>
    </row>
    <row r="87" spans="1:9" s="38" customFormat="1" x14ac:dyDescent="0.2">
      <c r="A87" s="1"/>
      <c r="B87" s="75"/>
      <c r="C87" s="74"/>
      <c r="D87" s="74"/>
      <c r="E87" s="75"/>
      <c r="F87" s="75"/>
      <c r="G87" s="74"/>
      <c r="H87" s="74"/>
      <c r="I87" s="1"/>
    </row>
    <row r="88" spans="1:9" s="38" customFormat="1" ht="15" customHeight="1" x14ac:dyDescent="0.2">
      <c r="A88" s="1"/>
      <c r="B88" s="75"/>
      <c r="C88" s="74"/>
      <c r="D88" s="74"/>
      <c r="E88" s="75"/>
      <c r="F88" s="74"/>
      <c r="G88" s="74"/>
      <c r="H88" s="74"/>
      <c r="I88" s="1"/>
    </row>
    <row r="89" spans="1:9" s="38" customFormat="1" x14ac:dyDescent="0.2">
      <c r="A89" s="1"/>
      <c r="B89" s="74"/>
      <c r="C89" s="74"/>
      <c r="D89" s="74"/>
      <c r="E89" s="75"/>
      <c r="F89" s="74"/>
      <c r="G89" s="74"/>
      <c r="H89" s="74"/>
      <c r="I89" s="1"/>
    </row>
    <row r="90" spans="1:9" x14ac:dyDescent="0.2">
      <c r="B90" s="75"/>
      <c r="C90" s="74"/>
      <c r="D90" s="74"/>
      <c r="E90" s="75"/>
      <c r="F90" s="74"/>
      <c r="G90" s="74"/>
      <c r="H90" s="74"/>
    </row>
    <row r="91" spans="1:9" s="46" customFormat="1" ht="21" customHeight="1" x14ac:dyDescent="0.25">
      <c r="A91" s="1"/>
      <c r="B91" s="75"/>
      <c r="C91" s="74"/>
      <c r="D91" s="78"/>
      <c r="E91" s="75"/>
      <c r="F91" s="74"/>
      <c r="G91" s="78"/>
      <c r="H91" s="74"/>
      <c r="I91" s="1"/>
    </row>
    <row r="92" spans="1:9" s="38" customFormat="1" x14ac:dyDescent="0.2">
      <c r="A92" s="1"/>
      <c r="B92" s="75"/>
      <c r="C92" s="74"/>
      <c r="D92" s="78"/>
      <c r="E92" s="75"/>
      <c r="F92" s="74"/>
      <c r="G92" s="78"/>
      <c r="H92" s="74"/>
      <c r="I92" s="1"/>
    </row>
    <row r="93" spans="1:9" s="38" customFormat="1" x14ac:dyDescent="0.2">
      <c r="A93" s="1"/>
      <c r="B93" s="75"/>
      <c r="C93" s="74"/>
      <c r="D93" s="78"/>
      <c r="E93" s="75"/>
      <c r="F93" s="74"/>
      <c r="G93" s="78"/>
      <c r="H93" s="74"/>
      <c r="I93" s="1"/>
    </row>
    <row r="94" spans="1:9" s="38" customFormat="1" ht="15" customHeight="1" x14ac:dyDescent="0.2">
      <c r="A94" s="1"/>
      <c r="B94" s="77"/>
      <c r="C94" s="19"/>
      <c r="D94" s="76"/>
      <c r="E94" s="77"/>
      <c r="F94" s="19"/>
      <c r="G94" s="19"/>
      <c r="H94" s="19"/>
      <c r="I94" s="1"/>
    </row>
    <row r="95" spans="1:9" x14ac:dyDescent="0.2">
      <c r="B95" s="11"/>
      <c r="C95" s="12"/>
      <c r="D95" s="30"/>
      <c r="E95" s="11"/>
      <c r="F95" s="12"/>
      <c r="G95" s="13"/>
    </row>
    <row r="96" spans="1:9" s="46" customFormat="1" ht="21" customHeight="1" x14ac:dyDescent="0.25">
      <c r="A96" s="1"/>
      <c r="B96" s="11"/>
      <c r="C96" s="12"/>
      <c r="D96" s="30"/>
      <c r="E96" s="11"/>
      <c r="F96" s="12"/>
      <c r="G96" s="13"/>
      <c r="H96" s="1"/>
      <c r="I96" s="1"/>
    </row>
    <row r="97" spans="1:9" s="38" customFormat="1" x14ac:dyDescent="0.2">
      <c r="A97" s="1"/>
      <c r="B97" s="11"/>
      <c r="C97" s="12"/>
      <c r="D97" s="30"/>
      <c r="E97" s="11"/>
      <c r="F97" s="12"/>
      <c r="G97" s="13"/>
      <c r="H97" s="1"/>
      <c r="I97" s="1"/>
    </row>
    <row r="98" spans="1:9" s="38" customFormat="1" x14ac:dyDescent="0.2">
      <c r="A98" s="1"/>
      <c r="B98" s="11"/>
      <c r="C98" s="12"/>
      <c r="D98" s="30"/>
      <c r="E98" s="11"/>
      <c r="F98" s="12"/>
      <c r="G98" s="13"/>
      <c r="H98" s="1"/>
      <c r="I98" s="1"/>
    </row>
    <row r="99" spans="1:9" s="38" customFormat="1" x14ac:dyDescent="0.2">
      <c r="A99" s="1"/>
      <c r="B99" s="11"/>
      <c r="C99" s="12"/>
      <c r="D99" s="30"/>
      <c r="E99" s="11"/>
      <c r="F99" s="12"/>
      <c r="G99" s="13"/>
      <c r="H99" s="1"/>
      <c r="I99" s="1"/>
    </row>
    <row r="100" spans="1:9" s="38" customFormat="1" x14ac:dyDescent="0.2">
      <c r="A100" s="1"/>
      <c r="B100" s="11"/>
      <c r="C100" s="1"/>
      <c r="D100" s="29"/>
      <c r="E100" s="11"/>
      <c r="F100" s="1"/>
      <c r="G100" s="1"/>
      <c r="H100" s="1"/>
      <c r="I100" s="1"/>
    </row>
    <row r="101" spans="1:9" s="38" customFormat="1" x14ac:dyDescent="0.2">
      <c r="A101" s="1"/>
      <c r="B101" s="11"/>
      <c r="C101" s="12"/>
      <c r="D101" s="30"/>
      <c r="E101" s="11"/>
      <c r="F101" s="12"/>
      <c r="G101" s="13"/>
      <c r="H101" s="1"/>
      <c r="I101" s="1"/>
    </row>
    <row r="102" spans="1:9" s="46" customFormat="1" ht="21" customHeight="1" x14ac:dyDescent="0.25">
      <c r="A102" s="1"/>
      <c r="B102" s="11"/>
      <c r="C102" s="12"/>
      <c r="D102" s="30"/>
      <c r="E102" s="11"/>
      <c r="F102" s="12"/>
      <c r="G102" s="13"/>
      <c r="H102" s="1"/>
      <c r="I102" s="1"/>
    </row>
    <row r="103" spans="1:9" s="46" customFormat="1" ht="21" customHeight="1" x14ac:dyDescent="0.25">
      <c r="A103" s="1"/>
      <c r="B103" s="11"/>
      <c r="C103" s="12"/>
      <c r="D103" s="30"/>
      <c r="E103" s="11"/>
      <c r="F103" s="12"/>
      <c r="G103" s="13"/>
      <c r="H103" s="1"/>
      <c r="I103" s="1"/>
    </row>
    <row r="104" spans="1:9" s="46" customFormat="1" ht="21" customHeight="1" x14ac:dyDescent="0.25">
      <c r="A104" s="1"/>
      <c r="B104" s="11"/>
      <c r="C104" s="12"/>
      <c r="D104" s="30"/>
      <c r="E104" s="11"/>
      <c r="F104" s="12"/>
      <c r="G104" s="13"/>
      <c r="H104" s="1"/>
      <c r="I104" s="1"/>
    </row>
    <row r="105" spans="1:9" s="46" customFormat="1" ht="21" customHeight="1" x14ac:dyDescent="0.25">
      <c r="A105" s="1"/>
      <c r="B105" s="11"/>
      <c r="C105" s="12"/>
      <c r="D105" s="30"/>
      <c r="E105" s="11"/>
      <c r="F105" s="12"/>
      <c r="G105" s="13"/>
      <c r="H105" s="1"/>
      <c r="I105" s="1"/>
    </row>
    <row r="106" spans="1:9" s="46" customFormat="1" ht="21" customHeight="1" x14ac:dyDescent="0.25">
      <c r="A106" s="1"/>
      <c r="B106" s="11"/>
      <c r="C106" s="12"/>
      <c r="D106" s="29"/>
      <c r="E106" s="11"/>
      <c r="F106" s="12"/>
      <c r="G106" s="1"/>
      <c r="H106" s="1"/>
      <c r="I106" s="1"/>
    </row>
    <row r="107" spans="1:9" s="46" customFormat="1" ht="21" customHeight="1" x14ac:dyDescent="0.25">
      <c r="A107" s="1"/>
      <c r="B107" s="3"/>
      <c r="C107" s="12"/>
      <c r="D107" s="29"/>
      <c r="E107" s="3"/>
      <c r="F107" s="12"/>
      <c r="G107" s="1"/>
      <c r="H107" s="1"/>
      <c r="I107" s="1"/>
    </row>
    <row r="108" spans="1:9" s="46" customFormat="1" ht="21" customHeight="1" x14ac:dyDescent="0.25">
      <c r="A108" s="1"/>
      <c r="B108" s="3"/>
      <c r="C108" s="12"/>
      <c r="D108" s="29"/>
      <c r="E108" s="3"/>
      <c r="F108" s="12"/>
      <c r="G108" s="1"/>
      <c r="H108" s="1"/>
      <c r="I108" s="1"/>
    </row>
    <row r="109" spans="1:9" ht="33.75" customHeight="1" x14ac:dyDescent="0.2">
      <c r="B109" s="3"/>
      <c r="E109" s="3"/>
    </row>
    <row r="110" spans="1:9" ht="22.5" customHeight="1" x14ac:dyDescent="0.2">
      <c r="B110" s="3"/>
      <c r="E110" s="3"/>
    </row>
    <row r="111" spans="1:9" ht="27.75" customHeight="1" x14ac:dyDescent="0.2">
      <c r="B111" s="14"/>
      <c r="C111" s="5"/>
      <c r="D111" s="31"/>
      <c r="E111" s="14"/>
      <c r="F111" s="5"/>
      <c r="G111" s="5"/>
    </row>
    <row r="112" spans="1:9" ht="16.5" customHeight="1" x14ac:dyDescent="0.2">
      <c r="B112" s="3"/>
      <c r="D112" s="31"/>
      <c r="E112" s="3"/>
      <c r="G112" s="5"/>
    </row>
    <row r="113" spans="1:9" ht="24" customHeight="1" x14ac:dyDescent="0.2">
      <c r="B113" s="3"/>
      <c r="D113" s="31"/>
      <c r="E113" s="3"/>
      <c r="G113" s="5"/>
    </row>
    <row r="114" spans="1:9" ht="15.75" x14ac:dyDescent="0.25">
      <c r="A114" s="15"/>
      <c r="B114" s="3"/>
      <c r="E114" s="3"/>
    </row>
    <row r="115" spans="1:9" ht="15.75" x14ac:dyDescent="0.25">
      <c r="A115" s="15"/>
      <c r="B115" s="3"/>
      <c r="E115" s="3"/>
      <c r="H115" s="3"/>
    </row>
    <row r="116" spans="1:9" ht="15.75" x14ac:dyDescent="0.25">
      <c r="A116" s="15"/>
      <c r="B116" s="3"/>
      <c r="C116" s="12"/>
      <c r="D116" s="30"/>
      <c r="E116" s="3"/>
      <c r="F116" s="12"/>
      <c r="G116" s="13"/>
      <c r="I116" s="13"/>
    </row>
    <row r="117" spans="1:9" x14ac:dyDescent="0.2">
      <c r="B117" s="3"/>
      <c r="C117" s="12"/>
      <c r="D117" s="30"/>
      <c r="E117" s="3"/>
      <c r="F117" s="12"/>
      <c r="G117" s="13"/>
    </row>
    <row r="118" spans="1:9" x14ac:dyDescent="0.2">
      <c r="B118" s="3"/>
      <c r="C118" s="12"/>
      <c r="D118" s="30"/>
      <c r="E118" s="3"/>
      <c r="F118" s="12"/>
      <c r="G118" s="13"/>
    </row>
    <row r="119" spans="1:9" x14ac:dyDescent="0.2">
      <c r="B119" s="3"/>
      <c r="C119" s="12"/>
      <c r="D119" s="30"/>
      <c r="E119" s="3"/>
      <c r="F119" s="12"/>
      <c r="G119" s="13"/>
    </row>
    <row r="120" spans="1:9" x14ac:dyDescent="0.2">
      <c r="B120" s="3"/>
      <c r="C120" s="12"/>
      <c r="D120" s="30"/>
      <c r="E120" s="3"/>
      <c r="F120" s="12"/>
      <c r="G120" s="13"/>
    </row>
    <row r="121" spans="1:9" ht="15.75" x14ac:dyDescent="0.25">
      <c r="A121" s="6"/>
      <c r="B121" s="3"/>
      <c r="C121" s="12"/>
      <c r="D121" s="30"/>
      <c r="E121" s="3"/>
      <c r="F121" s="12"/>
      <c r="G121" s="13"/>
    </row>
    <row r="122" spans="1:9" x14ac:dyDescent="0.2">
      <c r="B122" s="3"/>
      <c r="E122" s="3"/>
    </row>
    <row r="123" spans="1:9" ht="15.75" x14ac:dyDescent="0.25">
      <c r="A123" s="6"/>
      <c r="B123" s="3"/>
      <c r="E123" s="3"/>
    </row>
    <row r="124" spans="1:9" ht="15.75" x14ac:dyDescent="0.2">
      <c r="A124" s="4"/>
      <c r="B124" s="3"/>
      <c r="E124" s="3"/>
    </row>
    <row r="125" spans="1:9" x14ac:dyDescent="0.2">
      <c r="B125" s="3"/>
      <c r="E125" s="3"/>
    </row>
    <row r="126" spans="1:9" ht="15.75" x14ac:dyDescent="0.25">
      <c r="A126" s="6"/>
      <c r="B126" s="3"/>
      <c r="E126" s="3"/>
    </row>
    <row r="127" spans="1:9" x14ac:dyDescent="0.2">
      <c r="B127" s="3"/>
      <c r="E127" s="3"/>
    </row>
    <row r="128" spans="1:9" x14ac:dyDescent="0.2">
      <c r="B128" s="3"/>
      <c r="E128" s="3"/>
    </row>
    <row r="129" spans="1:7" x14ac:dyDescent="0.2">
      <c r="B129" s="3"/>
      <c r="E129" s="3"/>
    </row>
    <row r="130" spans="1:7" x14ac:dyDescent="0.2">
      <c r="B130" s="3"/>
      <c r="E130" s="3"/>
    </row>
    <row r="131" spans="1:7" x14ac:dyDescent="0.2">
      <c r="B131" s="3"/>
      <c r="E131" s="3"/>
    </row>
    <row r="132" spans="1:7" x14ac:dyDescent="0.2">
      <c r="B132" s="3"/>
      <c r="E132" s="3"/>
    </row>
    <row r="133" spans="1:7" x14ac:dyDescent="0.2">
      <c r="B133" s="3"/>
      <c r="E133" s="3"/>
    </row>
    <row r="134" spans="1:7" x14ac:dyDescent="0.2">
      <c r="A134" s="10"/>
      <c r="B134" s="3"/>
      <c r="E134" s="3"/>
    </row>
    <row r="135" spans="1:7" x14ac:dyDescent="0.2">
      <c r="B135" s="3"/>
      <c r="E135" s="3"/>
    </row>
    <row r="136" spans="1:7" x14ac:dyDescent="0.2">
      <c r="B136" s="3"/>
      <c r="E136" s="3"/>
    </row>
    <row r="137" spans="1:7" x14ac:dyDescent="0.2">
      <c r="B137" s="3"/>
      <c r="E137" s="3"/>
    </row>
    <row r="138" spans="1:7" x14ac:dyDescent="0.2">
      <c r="B138" s="3"/>
      <c r="E138" s="3"/>
    </row>
    <row r="139" spans="1:7" x14ac:dyDescent="0.2">
      <c r="B139" s="3"/>
      <c r="E139" s="3"/>
    </row>
    <row r="140" spans="1:7" x14ac:dyDescent="0.2">
      <c r="B140" s="3"/>
      <c r="E140" s="3"/>
    </row>
    <row r="141" spans="1:7" x14ac:dyDescent="0.2">
      <c r="B141" s="3"/>
      <c r="C141" s="12"/>
      <c r="D141" s="30"/>
      <c r="E141" s="3"/>
      <c r="F141" s="12"/>
      <c r="G141" s="13"/>
    </row>
    <row r="142" spans="1:7" x14ac:dyDescent="0.2">
      <c r="B142" s="3"/>
      <c r="C142" s="12"/>
      <c r="D142" s="30"/>
      <c r="E142" s="3"/>
      <c r="F142" s="12"/>
      <c r="G142" s="13"/>
    </row>
    <row r="143" spans="1:7" x14ac:dyDescent="0.2">
      <c r="B143" s="3"/>
      <c r="C143" s="12"/>
      <c r="D143" s="30"/>
      <c r="E143" s="3"/>
      <c r="F143" s="12"/>
      <c r="G143" s="13"/>
    </row>
    <row r="144" spans="1:7" x14ac:dyDescent="0.2">
      <c r="B144" s="3"/>
      <c r="C144" s="12"/>
      <c r="D144" s="30"/>
      <c r="E144" s="3"/>
      <c r="F144" s="12"/>
      <c r="G144" s="13"/>
    </row>
    <row r="145" spans="1:7" ht="15.75" x14ac:dyDescent="0.25">
      <c r="A145" s="15"/>
      <c r="B145" s="3"/>
      <c r="C145" s="12"/>
      <c r="D145" s="30"/>
      <c r="E145" s="3"/>
      <c r="F145" s="12"/>
      <c r="G145" s="13"/>
    </row>
    <row r="146" spans="1:7" ht="15.75" x14ac:dyDescent="0.25">
      <c r="A146" s="6"/>
      <c r="B146" s="3"/>
      <c r="C146" s="12"/>
      <c r="D146" s="30"/>
      <c r="E146" s="3"/>
      <c r="F146" s="12"/>
      <c r="G146" s="13"/>
    </row>
    <row r="147" spans="1:7" ht="15.75" x14ac:dyDescent="0.25">
      <c r="A147" s="8"/>
      <c r="B147" s="3"/>
      <c r="C147" s="12"/>
      <c r="D147" s="30"/>
      <c r="E147" s="3"/>
      <c r="F147" s="12"/>
      <c r="G147" s="13"/>
    </row>
    <row r="148" spans="1:7" x14ac:dyDescent="0.2">
      <c r="B148" s="3"/>
      <c r="C148" s="12"/>
      <c r="D148" s="30"/>
      <c r="E148" s="3"/>
      <c r="F148" s="12"/>
      <c r="G148" s="13"/>
    </row>
    <row r="149" spans="1:7" x14ac:dyDescent="0.2">
      <c r="A149" s="10"/>
      <c r="B149" s="3"/>
      <c r="C149" s="12"/>
      <c r="D149" s="30"/>
      <c r="E149" s="3"/>
      <c r="F149" s="12"/>
      <c r="G149" s="13"/>
    </row>
    <row r="150" spans="1:7" x14ac:dyDescent="0.2">
      <c r="B150" s="3"/>
      <c r="C150" s="12"/>
      <c r="D150" s="30"/>
      <c r="E150" s="3"/>
      <c r="F150" s="12"/>
      <c r="G150" s="13"/>
    </row>
    <row r="151" spans="1:7" x14ac:dyDescent="0.2">
      <c r="A151" s="10"/>
      <c r="B151" s="3"/>
      <c r="C151" s="12"/>
      <c r="D151" s="30"/>
      <c r="E151" s="3"/>
      <c r="F151" s="12"/>
      <c r="G151" s="13"/>
    </row>
    <row r="152" spans="1:7" x14ac:dyDescent="0.2">
      <c r="B152" s="3"/>
      <c r="C152" s="12"/>
      <c r="D152" s="30"/>
      <c r="E152" s="3"/>
      <c r="F152" s="12"/>
      <c r="G152" s="13"/>
    </row>
    <row r="153" spans="1:7" ht="15.75" x14ac:dyDescent="0.25">
      <c r="A153" s="15"/>
      <c r="C153" s="12"/>
      <c r="D153" s="30"/>
      <c r="F153" s="12"/>
      <c r="G153" s="13"/>
    </row>
    <row r="154" spans="1:7" ht="15.75" x14ac:dyDescent="0.25">
      <c r="A154" s="15"/>
      <c r="C154" s="12"/>
      <c r="D154" s="30"/>
      <c r="F154" s="12"/>
      <c r="G154" s="13"/>
    </row>
    <row r="155" spans="1:7" ht="15.75" x14ac:dyDescent="0.25">
      <c r="A155" s="15"/>
      <c r="C155" s="12"/>
      <c r="F155" s="12"/>
    </row>
    <row r="156" spans="1:7" x14ac:dyDescent="0.2">
      <c r="C156" s="12"/>
      <c r="F156" s="12"/>
    </row>
    <row r="157" spans="1:7" x14ac:dyDescent="0.2">
      <c r="C157" s="12"/>
      <c r="F157" s="12"/>
    </row>
    <row r="158" spans="1:7" x14ac:dyDescent="0.2">
      <c r="C158" s="12"/>
      <c r="D158" s="30"/>
      <c r="F158" s="12"/>
      <c r="G158" s="13"/>
    </row>
    <row r="159" spans="1:7" x14ac:dyDescent="0.2">
      <c r="B159" s="10"/>
      <c r="C159" s="16"/>
      <c r="D159" s="32"/>
      <c r="E159" s="10"/>
      <c r="F159" s="16"/>
      <c r="G159" s="17"/>
    </row>
    <row r="160" spans="1:7" ht="15.75" x14ac:dyDescent="0.25">
      <c r="A160" s="6"/>
      <c r="C160" s="12"/>
      <c r="D160" s="30"/>
      <c r="F160" s="12"/>
      <c r="G160" s="13"/>
    </row>
    <row r="161" spans="1:7" x14ac:dyDescent="0.2">
      <c r="B161" s="10"/>
      <c r="C161" s="16"/>
      <c r="D161" s="32"/>
      <c r="E161" s="10"/>
      <c r="F161" s="16"/>
      <c r="G161" s="17"/>
    </row>
    <row r="162" spans="1:7" ht="15.75" x14ac:dyDescent="0.25">
      <c r="A162" s="6"/>
      <c r="C162" s="12"/>
      <c r="D162" s="30"/>
      <c r="F162" s="12"/>
      <c r="G162" s="13"/>
    </row>
    <row r="163" spans="1:7" ht="15.75" x14ac:dyDescent="0.2">
      <c r="A163" s="4"/>
      <c r="C163" s="12"/>
      <c r="F163" s="12"/>
    </row>
    <row r="164" spans="1:7" x14ac:dyDescent="0.2">
      <c r="C164" s="12"/>
      <c r="F164" s="12"/>
    </row>
    <row r="165" spans="1:7" ht="15.75" x14ac:dyDescent="0.25">
      <c r="A165" s="6"/>
      <c r="C165" s="12"/>
      <c r="F165" s="12"/>
    </row>
    <row r="166" spans="1:7" x14ac:dyDescent="0.2">
      <c r="C166" s="12"/>
      <c r="F166" s="12"/>
    </row>
    <row r="167" spans="1:7" x14ac:dyDescent="0.2">
      <c r="C167" s="12"/>
      <c r="F167" s="12"/>
    </row>
    <row r="168" spans="1:7" x14ac:dyDescent="0.2">
      <c r="C168" s="12"/>
      <c r="F168" s="12"/>
    </row>
    <row r="169" spans="1:7" x14ac:dyDescent="0.2">
      <c r="C169" s="12"/>
      <c r="F169" s="12"/>
    </row>
    <row r="170" spans="1:7" x14ac:dyDescent="0.2">
      <c r="C170" s="12"/>
      <c r="F170" s="12"/>
    </row>
    <row r="171" spans="1:7" x14ac:dyDescent="0.2">
      <c r="C171" s="12"/>
      <c r="F171" s="12"/>
    </row>
    <row r="172" spans="1:7" x14ac:dyDescent="0.2">
      <c r="C172" s="12"/>
      <c r="F172" s="12"/>
    </row>
    <row r="173" spans="1:7" x14ac:dyDescent="0.2">
      <c r="A173" s="10"/>
      <c r="B173" s="5"/>
      <c r="E173" s="5"/>
    </row>
    <row r="174" spans="1:7" x14ac:dyDescent="0.2">
      <c r="B174" s="5"/>
      <c r="C174" s="5"/>
      <c r="D174" s="31"/>
      <c r="E174" s="5"/>
      <c r="F174" s="5"/>
      <c r="G174" s="5"/>
    </row>
    <row r="175" spans="1:7" x14ac:dyDescent="0.2">
      <c r="D175" s="31"/>
      <c r="G175" s="5"/>
    </row>
    <row r="177" spans="1:7" x14ac:dyDescent="0.2">
      <c r="C177" s="12"/>
      <c r="D177" s="30"/>
      <c r="F177" s="12"/>
      <c r="G177" s="13"/>
    </row>
    <row r="178" spans="1:7" x14ac:dyDescent="0.2">
      <c r="C178" s="12"/>
      <c r="D178" s="30"/>
      <c r="F178" s="12"/>
      <c r="G178" s="13"/>
    </row>
    <row r="179" spans="1:7" x14ac:dyDescent="0.2">
      <c r="C179" s="12"/>
      <c r="D179" s="30"/>
      <c r="F179" s="12"/>
      <c r="G179" s="13"/>
    </row>
    <row r="180" spans="1:7" x14ac:dyDescent="0.2">
      <c r="C180" s="12"/>
      <c r="D180" s="30"/>
      <c r="F180" s="12"/>
      <c r="G180" s="13"/>
    </row>
    <row r="181" spans="1:7" x14ac:dyDescent="0.2">
      <c r="C181" s="12"/>
      <c r="D181" s="30"/>
      <c r="F181" s="12"/>
      <c r="G181" s="13"/>
    </row>
    <row r="182" spans="1:7" x14ac:dyDescent="0.2">
      <c r="C182" s="12"/>
      <c r="D182" s="30"/>
      <c r="F182" s="12"/>
      <c r="G182" s="13"/>
    </row>
    <row r="183" spans="1:7" x14ac:dyDescent="0.2">
      <c r="B183" s="10"/>
      <c r="C183" s="16"/>
      <c r="D183" s="32"/>
      <c r="E183" s="10"/>
      <c r="F183" s="16"/>
      <c r="G183" s="17"/>
    </row>
    <row r="184" spans="1:7" ht="15.75" x14ac:dyDescent="0.25">
      <c r="A184" s="15"/>
      <c r="C184" s="12"/>
      <c r="D184" s="30"/>
      <c r="F184" s="12"/>
      <c r="G184" s="13"/>
    </row>
    <row r="185" spans="1:7" ht="15.75" x14ac:dyDescent="0.25">
      <c r="A185" s="6"/>
      <c r="C185" s="12"/>
      <c r="D185" s="30"/>
      <c r="F185" s="12"/>
      <c r="G185" s="13"/>
    </row>
    <row r="186" spans="1:7" ht="15.75" x14ac:dyDescent="0.25">
      <c r="A186" s="8"/>
      <c r="C186" s="12"/>
      <c r="D186" s="30"/>
      <c r="F186" s="12"/>
      <c r="G186" s="13"/>
    </row>
    <row r="187" spans="1:7" x14ac:dyDescent="0.2">
      <c r="C187" s="12"/>
      <c r="D187" s="30"/>
      <c r="F187" s="12"/>
      <c r="G187" s="13"/>
    </row>
    <row r="188" spans="1:7" x14ac:dyDescent="0.2">
      <c r="A188" s="10"/>
      <c r="C188" s="12"/>
      <c r="D188" s="30"/>
      <c r="F188" s="12"/>
      <c r="G188" s="13"/>
    </row>
    <row r="189" spans="1:7" x14ac:dyDescent="0.2">
      <c r="C189" s="12"/>
      <c r="D189" s="30"/>
      <c r="F189" s="12"/>
      <c r="G189" s="13"/>
    </row>
    <row r="190" spans="1:7" x14ac:dyDescent="0.2">
      <c r="A190" s="10"/>
      <c r="C190" s="12"/>
      <c r="D190" s="30"/>
      <c r="F190" s="12"/>
      <c r="G190" s="13"/>
    </row>
    <row r="191" spans="1:7" x14ac:dyDescent="0.2">
      <c r="C191" s="12"/>
      <c r="D191" s="30"/>
      <c r="F191" s="12"/>
      <c r="G191" s="13"/>
    </row>
    <row r="192" spans="1:7" ht="15.75" x14ac:dyDescent="0.25">
      <c r="A192" s="15"/>
      <c r="C192" s="12"/>
      <c r="D192" s="30"/>
      <c r="F192" s="12"/>
      <c r="G192" s="13"/>
    </row>
    <row r="193" spans="1:7" ht="15.75" x14ac:dyDescent="0.25">
      <c r="A193" s="15"/>
      <c r="C193" s="12"/>
      <c r="D193" s="30"/>
      <c r="F193" s="12"/>
      <c r="G193" s="13"/>
    </row>
    <row r="194" spans="1:7" ht="15.75" x14ac:dyDescent="0.25">
      <c r="A194" s="15"/>
      <c r="C194" s="12"/>
      <c r="F194" s="12"/>
    </row>
    <row r="195" spans="1:7" x14ac:dyDescent="0.2">
      <c r="C195" s="12"/>
      <c r="F195" s="12"/>
    </row>
    <row r="196" spans="1:7" x14ac:dyDescent="0.2">
      <c r="C196" s="12"/>
      <c r="F196" s="12"/>
    </row>
    <row r="197" spans="1:7" x14ac:dyDescent="0.2">
      <c r="C197" s="12"/>
      <c r="D197" s="30"/>
      <c r="F197" s="12"/>
      <c r="G197" s="13"/>
    </row>
    <row r="198" spans="1:7" x14ac:dyDescent="0.2">
      <c r="B198" s="10"/>
      <c r="C198" s="16"/>
      <c r="D198" s="32"/>
      <c r="E198" s="10"/>
      <c r="F198" s="16"/>
      <c r="G198" s="17"/>
    </row>
    <row r="199" spans="1:7" ht="15.75" x14ac:dyDescent="0.25">
      <c r="A199" s="6"/>
      <c r="C199" s="12"/>
      <c r="D199" s="30"/>
      <c r="F199" s="12"/>
      <c r="G199" s="13"/>
    </row>
    <row r="200" spans="1:7" x14ac:dyDescent="0.2">
      <c r="B200" s="10"/>
      <c r="C200" s="16"/>
      <c r="D200" s="32"/>
      <c r="E200" s="10"/>
      <c r="F200" s="16"/>
      <c r="G200" s="17"/>
    </row>
    <row r="201" spans="1:7" ht="15.75" x14ac:dyDescent="0.25">
      <c r="A201" s="6"/>
      <c r="C201" s="12"/>
      <c r="D201" s="30"/>
      <c r="F201" s="12"/>
      <c r="G201" s="13"/>
    </row>
    <row r="202" spans="1:7" ht="15.75" x14ac:dyDescent="0.2">
      <c r="A202" s="4"/>
      <c r="C202" s="12"/>
      <c r="F202" s="12"/>
    </row>
    <row r="203" spans="1:7" x14ac:dyDescent="0.2">
      <c r="C203" s="12"/>
      <c r="F203" s="12"/>
    </row>
    <row r="204" spans="1:7" ht="15.75" x14ac:dyDescent="0.25">
      <c r="A204" s="6"/>
      <c r="C204" s="12"/>
      <c r="F204" s="12"/>
    </row>
    <row r="205" spans="1:7" x14ac:dyDescent="0.2">
      <c r="C205" s="12"/>
      <c r="F205" s="12"/>
    </row>
    <row r="206" spans="1:7" x14ac:dyDescent="0.2">
      <c r="C206" s="12"/>
      <c r="F206" s="12"/>
    </row>
    <row r="207" spans="1:7" x14ac:dyDescent="0.2">
      <c r="C207" s="12"/>
      <c r="F207" s="12"/>
    </row>
    <row r="208" spans="1:7" x14ac:dyDescent="0.2">
      <c r="C208" s="12"/>
      <c r="F208" s="12"/>
    </row>
    <row r="209" spans="1:7" x14ac:dyDescent="0.2">
      <c r="C209" s="12"/>
      <c r="F209" s="12"/>
    </row>
    <row r="210" spans="1:7" x14ac:dyDescent="0.2">
      <c r="C210" s="12"/>
      <c r="F210" s="12"/>
    </row>
    <row r="211" spans="1:7" x14ac:dyDescent="0.2">
      <c r="C211" s="12"/>
      <c r="F211" s="12"/>
    </row>
    <row r="212" spans="1:7" x14ac:dyDescent="0.2">
      <c r="A212" s="10"/>
      <c r="B212" s="5"/>
      <c r="E212" s="5"/>
    </row>
    <row r="213" spans="1:7" x14ac:dyDescent="0.2">
      <c r="B213" s="5"/>
      <c r="C213" s="5"/>
      <c r="D213" s="31"/>
      <c r="E213" s="5"/>
      <c r="F213" s="5"/>
      <c r="G213" s="5"/>
    </row>
    <row r="214" spans="1:7" x14ac:dyDescent="0.2">
      <c r="D214" s="31"/>
      <c r="G214" s="5"/>
    </row>
    <row r="216" spans="1:7" x14ac:dyDescent="0.2">
      <c r="C216" s="12"/>
      <c r="D216" s="30"/>
      <c r="F216" s="12"/>
      <c r="G216" s="13"/>
    </row>
    <row r="217" spans="1:7" x14ac:dyDescent="0.2">
      <c r="C217" s="12"/>
      <c r="D217" s="30"/>
      <c r="F217" s="12"/>
      <c r="G217" s="13"/>
    </row>
    <row r="218" spans="1:7" x14ac:dyDescent="0.2">
      <c r="C218" s="12"/>
      <c r="D218" s="30"/>
      <c r="F218" s="12"/>
      <c r="G218" s="13"/>
    </row>
    <row r="219" spans="1:7" x14ac:dyDescent="0.2">
      <c r="C219" s="12"/>
      <c r="D219" s="30"/>
      <c r="F219" s="12"/>
      <c r="G219" s="13"/>
    </row>
    <row r="220" spans="1:7" x14ac:dyDescent="0.2">
      <c r="C220" s="12"/>
      <c r="D220" s="30"/>
      <c r="F220" s="12"/>
      <c r="G220" s="13"/>
    </row>
    <row r="221" spans="1:7" x14ac:dyDescent="0.2">
      <c r="C221" s="12"/>
      <c r="D221" s="30"/>
      <c r="F221" s="12"/>
      <c r="G221" s="13"/>
    </row>
    <row r="222" spans="1:7" x14ac:dyDescent="0.2">
      <c r="B222" s="10"/>
      <c r="C222" s="16"/>
      <c r="D222" s="32"/>
      <c r="E222" s="10"/>
      <c r="F222" s="16"/>
      <c r="G222" s="17"/>
    </row>
    <row r="223" spans="1:7" ht="15.75" x14ac:dyDescent="0.25">
      <c r="A223" s="15"/>
      <c r="C223" s="12"/>
      <c r="D223" s="30"/>
      <c r="F223" s="12"/>
      <c r="G223" s="13"/>
    </row>
    <row r="224" spans="1:7" ht="15.75" x14ac:dyDescent="0.25">
      <c r="A224" s="6"/>
      <c r="C224" s="12"/>
      <c r="D224" s="30"/>
      <c r="F224" s="12"/>
      <c r="G224" s="13"/>
    </row>
    <row r="225" spans="1:7" ht="15.75" x14ac:dyDescent="0.25">
      <c r="A225" s="8"/>
      <c r="C225" s="12"/>
      <c r="D225" s="30"/>
      <c r="F225" s="12"/>
      <c r="G225" s="13"/>
    </row>
    <row r="226" spans="1:7" x14ac:dyDescent="0.2">
      <c r="C226" s="12"/>
      <c r="D226" s="30"/>
      <c r="F226" s="12"/>
      <c r="G226" s="13"/>
    </row>
    <row r="227" spans="1:7" x14ac:dyDescent="0.2">
      <c r="A227" s="10"/>
      <c r="C227" s="12"/>
      <c r="D227" s="30"/>
      <c r="F227" s="12"/>
      <c r="G227" s="13"/>
    </row>
    <row r="228" spans="1:7" x14ac:dyDescent="0.2">
      <c r="C228" s="12"/>
      <c r="D228" s="30"/>
      <c r="F228" s="12"/>
      <c r="G228" s="13"/>
    </row>
    <row r="229" spans="1:7" x14ac:dyDescent="0.2">
      <c r="A229" s="10"/>
      <c r="C229" s="12"/>
      <c r="D229" s="30"/>
      <c r="F229" s="12"/>
      <c r="G229" s="13"/>
    </row>
    <row r="230" spans="1:7" x14ac:dyDescent="0.2">
      <c r="C230" s="12"/>
      <c r="D230" s="30"/>
      <c r="F230" s="12"/>
      <c r="G230" s="13"/>
    </row>
    <row r="231" spans="1:7" ht="15.75" x14ac:dyDescent="0.25">
      <c r="A231" s="15"/>
      <c r="C231" s="12"/>
      <c r="D231" s="30"/>
      <c r="F231" s="12"/>
      <c r="G231" s="13"/>
    </row>
    <row r="232" spans="1:7" ht="15.75" x14ac:dyDescent="0.25">
      <c r="A232" s="15"/>
      <c r="C232" s="12"/>
      <c r="D232" s="30"/>
      <c r="F232" s="12"/>
      <c r="G232" s="13"/>
    </row>
    <row r="233" spans="1:7" ht="15.75" x14ac:dyDescent="0.25">
      <c r="A233" s="15"/>
      <c r="C233" s="12"/>
      <c r="F233" s="12"/>
    </row>
    <row r="234" spans="1:7" x14ac:dyDescent="0.2">
      <c r="C234" s="12"/>
      <c r="F234" s="12"/>
    </row>
    <row r="235" spans="1:7" x14ac:dyDescent="0.2">
      <c r="C235" s="12"/>
      <c r="F235" s="12"/>
    </row>
    <row r="236" spans="1:7" x14ac:dyDescent="0.2">
      <c r="C236" s="12"/>
      <c r="D236" s="30"/>
      <c r="F236" s="12"/>
      <c r="G236" s="13"/>
    </row>
    <row r="237" spans="1:7" x14ac:dyDescent="0.2">
      <c r="B237" s="10"/>
      <c r="C237" s="16"/>
      <c r="D237" s="32"/>
      <c r="E237" s="10"/>
      <c r="F237" s="16"/>
      <c r="G237" s="17"/>
    </row>
    <row r="238" spans="1:7" ht="15.75" x14ac:dyDescent="0.25">
      <c r="A238" s="6"/>
      <c r="C238" s="12"/>
      <c r="D238" s="30"/>
      <c r="F238" s="12"/>
      <c r="G238" s="13"/>
    </row>
    <row r="239" spans="1:7" x14ac:dyDescent="0.2">
      <c r="B239" s="10"/>
      <c r="C239" s="16"/>
      <c r="D239" s="32"/>
      <c r="E239" s="10"/>
      <c r="F239" s="16"/>
      <c r="G239" s="17"/>
    </row>
    <row r="240" spans="1:7" ht="15.75" x14ac:dyDescent="0.25">
      <c r="A240" s="6"/>
      <c r="C240" s="12"/>
      <c r="D240" s="30"/>
      <c r="F240" s="12"/>
      <c r="G240" s="13"/>
    </row>
    <row r="241" spans="1:7" ht="15.75" x14ac:dyDescent="0.2">
      <c r="A241" s="4"/>
      <c r="C241" s="12"/>
      <c r="F241" s="12"/>
    </row>
    <row r="242" spans="1:7" x14ac:dyDescent="0.2">
      <c r="C242" s="12"/>
      <c r="F242" s="12"/>
    </row>
    <row r="243" spans="1:7" ht="15.75" x14ac:dyDescent="0.25">
      <c r="A243" s="6"/>
      <c r="C243" s="12"/>
      <c r="F243" s="12"/>
    </row>
    <row r="244" spans="1:7" x14ac:dyDescent="0.2">
      <c r="C244" s="12"/>
      <c r="F244" s="12"/>
    </row>
    <row r="245" spans="1:7" x14ac:dyDescent="0.2">
      <c r="C245" s="12"/>
      <c r="F245" s="12"/>
    </row>
    <row r="246" spans="1:7" x14ac:dyDescent="0.2">
      <c r="C246" s="12"/>
      <c r="F246" s="12"/>
    </row>
    <row r="247" spans="1:7" x14ac:dyDescent="0.2">
      <c r="C247" s="12"/>
      <c r="F247" s="12"/>
    </row>
    <row r="248" spans="1:7" x14ac:dyDescent="0.2">
      <c r="C248" s="12"/>
      <c r="F248" s="12"/>
    </row>
    <row r="249" spans="1:7" x14ac:dyDescent="0.2">
      <c r="C249" s="12"/>
      <c r="F249" s="12"/>
    </row>
    <row r="250" spans="1:7" x14ac:dyDescent="0.2">
      <c r="C250" s="12"/>
      <c r="F250" s="12"/>
    </row>
    <row r="251" spans="1:7" x14ac:dyDescent="0.2">
      <c r="A251" s="10"/>
      <c r="B251" s="5"/>
      <c r="E251" s="5"/>
    </row>
    <row r="252" spans="1:7" x14ac:dyDescent="0.2">
      <c r="B252" s="5"/>
      <c r="C252" s="5"/>
      <c r="D252" s="31"/>
      <c r="E252" s="5"/>
      <c r="F252" s="5"/>
      <c r="G252" s="5"/>
    </row>
    <row r="253" spans="1:7" x14ac:dyDescent="0.2">
      <c r="D253" s="31"/>
      <c r="G253" s="5"/>
    </row>
    <row r="255" spans="1:7" x14ac:dyDescent="0.2">
      <c r="C255" s="12"/>
      <c r="D255" s="30"/>
      <c r="F255" s="12"/>
      <c r="G255" s="13"/>
    </row>
    <row r="256" spans="1:7" x14ac:dyDescent="0.2">
      <c r="C256" s="12"/>
      <c r="D256" s="30"/>
      <c r="F256" s="12"/>
      <c r="G256" s="13"/>
    </row>
    <row r="257" spans="1:7" x14ac:dyDescent="0.2">
      <c r="C257" s="12"/>
      <c r="D257" s="30"/>
      <c r="F257" s="12"/>
      <c r="G257" s="13"/>
    </row>
    <row r="258" spans="1:7" x14ac:dyDescent="0.2">
      <c r="C258" s="12"/>
      <c r="D258" s="30"/>
      <c r="F258" s="12"/>
      <c r="G258" s="13"/>
    </row>
    <row r="259" spans="1:7" x14ac:dyDescent="0.2">
      <c r="C259" s="12"/>
      <c r="D259" s="30"/>
      <c r="F259" s="12"/>
      <c r="G259" s="13"/>
    </row>
    <row r="260" spans="1:7" x14ac:dyDescent="0.2">
      <c r="C260" s="12"/>
      <c r="D260" s="30"/>
      <c r="F260" s="12"/>
      <c r="G260" s="13"/>
    </row>
    <row r="261" spans="1:7" x14ac:dyDescent="0.2">
      <c r="B261" s="10"/>
      <c r="C261" s="16"/>
      <c r="D261" s="32"/>
      <c r="E261" s="10"/>
      <c r="F261" s="16"/>
      <c r="G261" s="17"/>
    </row>
    <row r="262" spans="1:7" ht="15.75" x14ac:dyDescent="0.25">
      <c r="A262" s="15"/>
      <c r="C262" s="12"/>
      <c r="D262" s="30"/>
      <c r="F262" s="12"/>
      <c r="G262" s="13"/>
    </row>
    <row r="263" spans="1:7" ht="15.75" x14ac:dyDescent="0.25">
      <c r="A263" s="6"/>
      <c r="C263" s="12"/>
      <c r="D263" s="30"/>
      <c r="F263" s="12"/>
      <c r="G263" s="13"/>
    </row>
    <row r="264" spans="1:7" ht="15.75" x14ac:dyDescent="0.25">
      <c r="A264" s="8"/>
      <c r="C264" s="12"/>
      <c r="D264" s="30"/>
      <c r="F264" s="12"/>
      <c r="G264" s="13"/>
    </row>
    <row r="265" spans="1:7" x14ac:dyDescent="0.2">
      <c r="C265" s="12"/>
      <c r="D265" s="30"/>
      <c r="F265" s="12"/>
      <c r="G265" s="13"/>
    </row>
    <row r="266" spans="1:7" x14ac:dyDescent="0.2">
      <c r="A266" s="10"/>
      <c r="C266" s="12"/>
      <c r="D266" s="30"/>
      <c r="F266" s="12"/>
      <c r="G266" s="13"/>
    </row>
    <row r="267" spans="1:7" x14ac:dyDescent="0.2">
      <c r="C267" s="12"/>
      <c r="D267" s="30"/>
      <c r="F267" s="12"/>
      <c r="G267" s="13"/>
    </row>
    <row r="268" spans="1:7" x14ac:dyDescent="0.2">
      <c r="A268" s="10"/>
      <c r="C268" s="12"/>
      <c r="D268" s="30"/>
      <c r="F268" s="12"/>
      <c r="G268" s="13"/>
    </row>
    <row r="269" spans="1:7" x14ac:dyDescent="0.2">
      <c r="C269" s="12"/>
      <c r="D269" s="30"/>
      <c r="F269" s="12"/>
      <c r="G269" s="13"/>
    </row>
    <row r="270" spans="1:7" ht="15.75" x14ac:dyDescent="0.25">
      <c r="A270" s="15"/>
      <c r="C270" s="12"/>
      <c r="D270" s="30"/>
      <c r="F270" s="12"/>
      <c r="G270" s="13"/>
    </row>
    <row r="271" spans="1:7" ht="15.75" x14ac:dyDescent="0.25">
      <c r="A271" s="15"/>
      <c r="C271" s="12"/>
      <c r="D271" s="30"/>
      <c r="F271" s="12"/>
      <c r="G271" s="13"/>
    </row>
    <row r="272" spans="1:7" ht="15.75" x14ac:dyDescent="0.25">
      <c r="A272" s="15"/>
      <c r="C272" s="12"/>
      <c r="F272" s="12"/>
    </row>
    <row r="273" spans="1:7" x14ac:dyDescent="0.2">
      <c r="C273" s="12"/>
      <c r="F273" s="12"/>
    </row>
    <row r="274" spans="1:7" x14ac:dyDescent="0.2">
      <c r="C274" s="12"/>
      <c r="F274" s="12"/>
    </row>
    <row r="275" spans="1:7" x14ac:dyDescent="0.2">
      <c r="C275" s="12"/>
      <c r="D275" s="30"/>
      <c r="F275" s="12"/>
      <c r="G275" s="13"/>
    </row>
    <row r="276" spans="1:7" x14ac:dyDescent="0.2">
      <c r="B276" s="10"/>
      <c r="C276" s="16"/>
      <c r="D276" s="32"/>
      <c r="E276" s="10"/>
      <c r="F276" s="16"/>
      <c r="G276" s="17"/>
    </row>
    <row r="277" spans="1:7" ht="15.75" x14ac:dyDescent="0.25">
      <c r="A277" s="6"/>
      <c r="C277" s="12"/>
      <c r="D277" s="30"/>
      <c r="F277" s="12"/>
      <c r="G277" s="13"/>
    </row>
    <row r="278" spans="1:7" x14ac:dyDescent="0.2">
      <c r="B278" s="10"/>
      <c r="C278" s="16"/>
      <c r="D278" s="32"/>
      <c r="E278" s="10"/>
      <c r="F278" s="16"/>
      <c r="G278" s="17"/>
    </row>
    <row r="279" spans="1:7" ht="15.75" x14ac:dyDescent="0.25">
      <c r="A279" s="6"/>
      <c r="C279" s="12"/>
      <c r="D279" s="30"/>
      <c r="F279" s="12"/>
      <c r="G279" s="13"/>
    </row>
    <row r="280" spans="1:7" ht="15.75" x14ac:dyDescent="0.25">
      <c r="A280" s="6"/>
      <c r="C280" s="12"/>
      <c r="F280" s="12"/>
    </row>
    <row r="281" spans="1:7" x14ac:dyDescent="0.2">
      <c r="C281" s="12"/>
      <c r="F281" s="12"/>
    </row>
    <row r="282" spans="1:7" x14ac:dyDescent="0.2">
      <c r="C282" s="12"/>
      <c r="F282" s="12"/>
    </row>
    <row r="283" spans="1:7" x14ac:dyDescent="0.2">
      <c r="C283" s="12"/>
      <c r="F283" s="12"/>
    </row>
    <row r="284" spans="1:7" x14ac:dyDescent="0.2">
      <c r="C284" s="12"/>
      <c r="F284" s="12"/>
    </row>
    <row r="285" spans="1:7" x14ac:dyDescent="0.2">
      <c r="C285" s="12"/>
      <c r="F285" s="12"/>
    </row>
    <row r="286" spans="1:7" x14ac:dyDescent="0.2">
      <c r="C286" s="12"/>
      <c r="F286" s="12"/>
    </row>
    <row r="287" spans="1:7" x14ac:dyDescent="0.2">
      <c r="C287" s="12"/>
      <c r="F287" s="12"/>
    </row>
    <row r="288" spans="1:7" x14ac:dyDescent="0.2">
      <c r="C288" s="12"/>
      <c r="F288" s="12"/>
    </row>
    <row r="289" spans="2:7" x14ac:dyDescent="0.2">
      <c r="C289" s="12"/>
      <c r="F289" s="12"/>
    </row>
    <row r="290" spans="2:7" x14ac:dyDescent="0.2">
      <c r="B290" s="5"/>
      <c r="E290" s="5"/>
    </row>
    <row r="291" spans="2:7" x14ac:dyDescent="0.2">
      <c r="B291" s="5"/>
      <c r="C291" s="5"/>
      <c r="D291" s="31"/>
      <c r="E291" s="5"/>
      <c r="F291" s="5"/>
      <c r="G291" s="5"/>
    </row>
    <row r="292" spans="2:7" x14ac:dyDescent="0.2">
      <c r="D292" s="31"/>
      <c r="G292" s="5"/>
    </row>
    <row r="294" spans="2:7" x14ac:dyDescent="0.2">
      <c r="C294" s="12"/>
      <c r="F294" s="12"/>
    </row>
    <row r="295" spans="2:7" x14ac:dyDescent="0.2">
      <c r="C295" s="12"/>
      <c r="F295" s="12"/>
    </row>
    <row r="296" spans="2:7" x14ac:dyDescent="0.2">
      <c r="C296" s="12"/>
      <c r="F296" s="12"/>
    </row>
    <row r="297" spans="2:7" x14ac:dyDescent="0.2">
      <c r="C297" s="12"/>
      <c r="F297" s="12"/>
    </row>
    <row r="298" spans="2:7" x14ac:dyDescent="0.2">
      <c r="C298" s="12"/>
      <c r="F298" s="12"/>
    </row>
    <row r="299" spans="2:7" x14ac:dyDescent="0.2">
      <c r="C299" s="12"/>
      <c r="F299" s="12"/>
    </row>
    <row r="300" spans="2:7" x14ac:dyDescent="0.2">
      <c r="B300" s="10"/>
      <c r="C300" s="16"/>
      <c r="D300" s="33"/>
      <c r="E300" s="10"/>
      <c r="F300" s="16"/>
      <c r="G300" s="10"/>
    </row>
    <row r="301" spans="2:7" x14ac:dyDescent="0.2">
      <c r="C301" s="12"/>
      <c r="F301" s="12"/>
    </row>
    <row r="302" spans="2:7" x14ac:dyDescent="0.2">
      <c r="C302" s="12"/>
      <c r="F302" s="12"/>
    </row>
    <row r="303" spans="2:7" x14ac:dyDescent="0.2">
      <c r="C303" s="12"/>
      <c r="F303" s="12"/>
    </row>
    <row r="304" spans="2:7" x14ac:dyDescent="0.2">
      <c r="C304" s="12"/>
      <c r="F304" s="12"/>
    </row>
    <row r="305" spans="2:7" x14ac:dyDescent="0.2">
      <c r="C305" s="12"/>
      <c r="F305" s="12"/>
    </row>
    <row r="306" spans="2:7" x14ac:dyDescent="0.2">
      <c r="C306" s="12"/>
      <c r="F306" s="12"/>
    </row>
    <row r="307" spans="2:7" x14ac:dyDescent="0.2">
      <c r="C307" s="12"/>
      <c r="F307" s="12"/>
    </row>
    <row r="308" spans="2:7" x14ac:dyDescent="0.2">
      <c r="C308" s="12"/>
      <c r="F308" s="12"/>
    </row>
    <row r="309" spans="2:7" x14ac:dyDescent="0.2">
      <c r="C309" s="12"/>
      <c r="F309" s="12"/>
    </row>
    <row r="310" spans="2:7" x14ac:dyDescent="0.2">
      <c r="C310" s="12"/>
      <c r="F310" s="12"/>
    </row>
    <row r="311" spans="2:7" x14ac:dyDescent="0.2">
      <c r="C311" s="12"/>
      <c r="F311" s="12"/>
    </row>
    <row r="312" spans="2:7" x14ac:dyDescent="0.2">
      <c r="C312" s="12"/>
      <c r="F312" s="12"/>
    </row>
    <row r="313" spans="2:7" x14ac:dyDescent="0.2">
      <c r="C313" s="12"/>
      <c r="F313" s="12"/>
    </row>
    <row r="314" spans="2:7" x14ac:dyDescent="0.2">
      <c r="C314" s="12"/>
      <c r="F314" s="12"/>
    </row>
    <row r="315" spans="2:7" x14ac:dyDescent="0.2">
      <c r="B315" s="10"/>
      <c r="C315" s="16"/>
      <c r="D315" s="33"/>
      <c r="E315" s="10"/>
      <c r="F315" s="16"/>
      <c r="G315" s="10"/>
    </row>
    <row r="316" spans="2:7" x14ac:dyDescent="0.2">
      <c r="C316" s="12"/>
      <c r="F316" s="12"/>
    </row>
    <row r="317" spans="2:7" x14ac:dyDescent="0.2">
      <c r="B317" s="10"/>
      <c r="C317" s="16"/>
      <c r="D317" s="34"/>
      <c r="E317" s="10"/>
      <c r="F317" s="16"/>
      <c r="G317" s="18"/>
    </row>
    <row r="318" spans="2:7" x14ac:dyDescent="0.2">
      <c r="C318" s="12"/>
      <c r="F318" s="12"/>
    </row>
    <row r="319" spans="2:7" x14ac:dyDescent="0.2">
      <c r="C319" s="12"/>
      <c r="F319" s="12"/>
    </row>
    <row r="320" spans="2:7" x14ac:dyDescent="0.2">
      <c r="C320" s="12"/>
      <c r="F320" s="12"/>
    </row>
    <row r="321" spans="3:7" x14ac:dyDescent="0.2">
      <c r="C321" s="12"/>
      <c r="F321" s="12"/>
    </row>
    <row r="322" spans="3:7" x14ac:dyDescent="0.2">
      <c r="C322" s="12"/>
      <c r="F322" s="12"/>
    </row>
    <row r="323" spans="3:7" x14ac:dyDescent="0.2">
      <c r="C323" s="12"/>
      <c r="F323" s="12"/>
    </row>
    <row r="324" spans="3:7" x14ac:dyDescent="0.2">
      <c r="C324" s="12"/>
      <c r="F324" s="12"/>
    </row>
    <row r="325" spans="3:7" x14ac:dyDescent="0.2">
      <c r="C325" s="12"/>
      <c r="F325" s="12"/>
    </row>
    <row r="326" spans="3:7" x14ac:dyDescent="0.2">
      <c r="C326" s="12"/>
      <c r="F326" s="12"/>
    </row>
    <row r="327" spans="3:7" x14ac:dyDescent="0.2">
      <c r="C327" s="12"/>
      <c r="F327" s="12"/>
    </row>
    <row r="328" spans="3:7" x14ac:dyDescent="0.2">
      <c r="C328" s="12"/>
      <c r="F328" s="12"/>
    </row>
    <row r="333" spans="3:7" x14ac:dyDescent="0.2">
      <c r="D333" s="35"/>
      <c r="G333" s="12"/>
    </row>
    <row r="334" spans="3:7" x14ac:dyDescent="0.2">
      <c r="D334" s="35"/>
      <c r="G334" s="12"/>
    </row>
    <row r="335" spans="3:7" x14ac:dyDescent="0.2">
      <c r="D335" s="35"/>
      <c r="G335" s="12"/>
    </row>
    <row r="336" spans="3:7" x14ac:dyDescent="0.2">
      <c r="D336" s="35"/>
      <c r="G336" s="12"/>
    </row>
    <row r="337" spans="4:7" x14ac:dyDescent="0.2">
      <c r="D337" s="35"/>
      <c r="G337" s="12"/>
    </row>
    <row r="338" spans="4:7" x14ac:dyDescent="0.2">
      <c r="D338" s="35"/>
      <c r="G338" s="12"/>
    </row>
    <row r="339" spans="4:7" x14ac:dyDescent="0.2">
      <c r="D339" s="35"/>
      <c r="G339" s="12"/>
    </row>
    <row r="340" spans="4:7" x14ac:dyDescent="0.2">
      <c r="D340" s="35"/>
      <c r="G340" s="12"/>
    </row>
    <row r="341" spans="4:7" x14ac:dyDescent="0.2">
      <c r="D341" s="35"/>
      <c r="G341" s="12"/>
    </row>
    <row r="342" spans="4:7" x14ac:dyDescent="0.2">
      <c r="D342" s="35"/>
      <c r="G342" s="12"/>
    </row>
    <row r="343" spans="4:7" x14ac:dyDescent="0.2">
      <c r="D343" s="35"/>
      <c r="G343" s="12"/>
    </row>
    <row r="344" spans="4:7" x14ac:dyDescent="0.2">
      <c r="D344" s="35"/>
      <c r="G344" s="12"/>
    </row>
    <row r="345" spans="4:7" x14ac:dyDescent="0.2">
      <c r="D345" s="35"/>
      <c r="G345" s="12"/>
    </row>
  </sheetData>
  <mergeCells count="5">
    <mergeCell ref="A84:I84"/>
    <mergeCell ref="A2:A3"/>
    <mergeCell ref="B2:G2"/>
    <mergeCell ref="B81:C81"/>
    <mergeCell ref="A83:I83"/>
  </mergeCells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2018</vt:lpstr>
      <vt:lpstr>2017</vt:lpstr>
      <vt:lpstr>2016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'2010'!Print_Area</vt:lpstr>
    </vt:vector>
  </TitlesOfParts>
  <Company>SDSU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Goodrich</dc:creator>
  <cp:lastModifiedBy>Villamil, Vanessa</cp:lastModifiedBy>
  <cp:lastPrinted>2011-05-24T11:48:00Z</cp:lastPrinted>
  <dcterms:created xsi:type="dcterms:W3CDTF">1997-07-16T19:35:19Z</dcterms:created>
  <dcterms:modified xsi:type="dcterms:W3CDTF">2019-12-16T17:58:15Z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026f7f5205a5438fae19c0af9d278116</vt:lpwstr>
  </property>
</Properties>
</file>